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6190" windowHeight="10440" tabRatio="949"/>
  </bookViews>
  <sheets>
    <sheet name="TabI.3.1CittàMetrProvLCC2018" sheetId="10" r:id="rId1"/>
    <sheet name="Tab. I.3.1A -Provincie-Miss. 10" sheetId="1" r:id="rId2"/>
    <sheet name="Tab. I.3.2A-Pro.C.Cap.-Miss. 10" sheetId="2" r:id="rId3"/>
    <sheet name="Tab. I.3.3A-Pro.S.Corr.-Miss.12" sheetId="4" r:id="rId4"/>
    <sheet name="Tab.I.3.4A-Pro.C.Cap.-Miss.12" sheetId="3" r:id="rId5"/>
    <sheet name="Tab. I.3.5A-Pro.Cor.-AltriInt." sheetId="5" r:id="rId6"/>
    <sheet name="Tab.I.3.6A-Pro.C.Cap.-AltriInt." sheetId="6" r:id="rId7"/>
    <sheet name="Ta. I.3.7A-Pro.Totale correnti " sheetId="7" r:id="rId8"/>
    <sheet name="Tab. I.3.8A - Totale C.Capitale" sheetId="8" r:id="rId9"/>
    <sheet name="Tab.I.3.9A-Pro.Totale Spese" sheetId="9" r:id="rId10"/>
  </sheets>
  <definedNames>
    <definedName name="_xlnm.Print_Area" localSheetId="7">'Ta. I.3.7A-Pro.Totale correnti '!$B$2:$F$67</definedName>
    <definedName name="_xlnm.Print_Area" localSheetId="1">'Tab. I.3.1A -Provincie-Miss. 10'!$B$2:$F$125</definedName>
    <definedName name="_xlnm.Print_Area" localSheetId="2">'Tab. I.3.2A-Pro.C.Cap.-Miss. 10'!$B$2:$F$124</definedName>
    <definedName name="_xlnm.Print_Area" localSheetId="3">'Tab. I.3.3A-Pro.S.Corr.-Miss.12'!$B$2:$F$88</definedName>
    <definedName name="_xlnm.Print_Area" localSheetId="5">'Tab. I.3.5A-Pro.Cor.-AltriInt.'!$B$2:$F$88</definedName>
    <definedName name="_xlnm.Print_Area" localSheetId="8">'Tab. I.3.8A - Totale C.Capitale'!$B$2:$F$67</definedName>
    <definedName name="_xlnm.Print_Area" localSheetId="4">'Tab.I.3.4A-Pro.C.Cap.-Miss.12'!$B$2:$F$88</definedName>
    <definedName name="_xlnm.Print_Area" localSheetId="6">'Tab.I.3.6A-Pro.C.Cap.-AltriInt.'!$B$2:$F$88</definedName>
    <definedName name="_xlnm.Print_Area" localSheetId="9">'Tab.I.3.9A-Pro.Totale Spese'!$B$2:$F$67</definedName>
    <definedName name="Print_Area" localSheetId="7">'Ta. I.3.7A-Pro.Totale correnti '!$B$2:$F$67</definedName>
    <definedName name="Print_Area" localSheetId="1">'Tab. I.3.1A -Provincie-Miss. 10'!$B$2:$F$125</definedName>
    <definedName name="Print_Area" localSheetId="2">'Tab. I.3.2A-Pro.C.Cap.-Miss. 10'!$B$2:$F$124</definedName>
    <definedName name="Print_Area" localSheetId="3">'Tab. I.3.3A-Pro.S.Corr.-Miss.12'!$B$2:$F$88</definedName>
    <definedName name="Print_Area" localSheetId="5">'Tab. I.3.5A-Pro.Cor.-AltriInt.'!$B$2:$F$88</definedName>
    <definedName name="Print_Area" localSheetId="8">'Tab. I.3.8A - Totale C.Capitale'!$B$2:$F$67</definedName>
    <definedName name="Print_Area" localSheetId="4">'Tab.I.3.4A-Pro.C.Cap.-Miss.12'!$B$2:$F$88</definedName>
    <definedName name="Print_Area" localSheetId="6">'Tab.I.3.6A-Pro.C.Cap.-AltriInt.'!$B$2:$F$88</definedName>
    <definedName name="Print_Area" localSheetId="9">'Tab.I.3.9A-Pro.Totale Spese'!$B$2:$F$67</definedName>
  </definedNames>
  <calcPr calcId="145621"/>
</workbook>
</file>

<file path=xl/calcChain.xml><?xml version="1.0" encoding="utf-8"?>
<calcChain xmlns="http://schemas.openxmlformats.org/spreadsheetml/2006/main">
  <c r="M80" i="10" l="1"/>
  <c r="I80" i="10"/>
  <c r="H80" i="10"/>
  <c r="F80" i="10"/>
  <c r="K79" i="10"/>
  <c r="G79" i="10"/>
  <c r="K78" i="10"/>
  <c r="O77" i="10"/>
  <c r="O80" i="10" s="1"/>
  <c r="K77" i="10"/>
  <c r="G77" i="10"/>
  <c r="G80" i="10" s="1"/>
  <c r="N56" i="10"/>
  <c r="N68" i="10" s="1"/>
  <c r="M56" i="10"/>
  <c r="M68" i="10" s="1"/>
  <c r="L56" i="10"/>
  <c r="L68" i="10" s="1"/>
  <c r="J56" i="10"/>
  <c r="J68" i="10" s="1"/>
  <c r="I56" i="10"/>
  <c r="I68" i="10" s="1"/>
  <c r="H56" i="10"/>
  <c r="H68" i="10" s="1"/>
  <c r="F56" i="10"/>
  <c r="F68" i="10" s="1"/>
  <c r="E56" i="10"/>
  <c r="E68" i="10" s="1"/>
  <c r="D56" i="10"/>
  <c r="D68" i="10" s="1"/>
  <c r="N55" i="10"/>
  <c r="N67" i="10" s="1"/>
  <c r="M55" i="10"/>
  <c r="M67" i="10" s="1"/>
  <c r="L55" i="10"/>
  <c r="L67" i="10" s="1"/>
  <c r="J55" i="10"/>
  <c r="J67" i="10" s="1"/>
  <c r="I55" i="10"/>
  <c r="I67" i="10" s="1"/>
  <c r="H55" i="10"/>
  <c r="H67" i="10" s="1"/>
  <c r="F55" i="10"/>
  <c r="F67" i="10" s="1"/>
  <c r="E55" i="10"/>
  <c r="E67" i="10" s="1"/>
  <c r="D55" i="10"/>
  <c r="D67" i="10" s="1"/>
  <c r="N54" i="10"/>
  <c r="N66" i="10" s="1"/>
  <c r="N69" i="10" s="1"/>
  <c r="M54" i="10"/>
  <c r="M66" i="10" s="1"/>
  <c r="M69" i="10" s="1"/>
  <c r="L54" i="10"/>
  <c r="L66" i="10" s="1"/>
  <c r="L69" i="10" s="1"/>
  <c r="J54" i="10"/>
  <c r="J66" i="10" s="1"/>
  <c r="J69" i="10" s="1"/>
  <c r="I54" i="10"/>
  <c r="I66" i="10" s="1"/>
  <c r="I69" i="10" s="1"/>
  <c r="H54" i="10"/>
  <c r="H66" i="10" s="1"/>
  <c r="H69" i="10" s="1"/>
  <c r="F54" i="10"/>
  <c r="F66" i="10" s="1"/>
  <c r="F69" i="10" s="1"/>
  <c r="E54" i="10"/>
  <c r="E66" i="10" s="1"/>
  <c r="E69" i="10" s="1"/>
  <c r="D54" i="10"/>
  <c r="D66" i="10" s="1"/>
  <c r="D69" i="10" s="1"/>
  <c r="N48" i="10"/>
  <c r="M48" i="10"/>
  <c r="L48" i="10"/>
  <c r="J48" i="10"/>
  <c r="I48" i="10"/>
  <c r="H48" i="10"/>
  <c r="F48" i="10"/>
  <c r="E48" i="10"/>
  <c r="D48" i="10"/>
  <c r="O47" i="10"/>
  <c r="K47" i="10"/>
  <c r="G47" i="10"/>
  <c r="O46" i="10"/>
  <c r="K46" i="10"/>
  <c r="G46" i="10"/>
  <c r="O45" i="10"/>
  <c r="O48" i="10" s="1"/>
  <c r="K45" i="10"/>
  <c r="K48" i="10" s="1"/>
  <c r="G45" i="10"/>
  <c r="G48" i="10" s="1"/>
  <c r="N39" i="10"/>
  <c r="M39" i="10"/>
  <c r="L39" i="10"/>
  <c r="J39" i="10"/>
  <c r="I39" i="10"/>
  <c r="H39" i="10"/>
  <c r="F39" i="10"/>
  <c r="E39" i="10"/>
  <c r="D39" i="10"/>
  <c r="O38" i="10"/>
  <c r="K38" i="10"/>
  <c r="G38" i="10"/>
  <c r="O37" i="10"/>
  <c r="K37" i="10"/>
  <c r="G37" i="10"/>
  <c r="O36" i="10"/>
  <c r="O39" i="10" s="1"/>
  <c r="K36" i="10"/>
  <c r="K39" i="10" s="1"/>
  <c r="G36" i="10"/>
  <c r="G39" i="10" s="1"/>
  <c r="F30" i="10"/>
  <c r="E30" i="10"/>
  <c r="D30" i="10"/>
  <c r="N29" i="10"/>
  <c r="M29" i="10"/>
  <c r="O29" i="10" s="1"/>
  <c r="L29" i="10"/>
  <c r="J29" i="10"/>
  <c r="I29" i="10"/>
  <c r="K29" i="10" s="1"/>
  <c r="H29" i="10"/>
  <c r="G29" i="10"/>
  <c r="N28" i="10"/>
  <c r="M28" i="10"/>
  <c r="O28" i="10" s="1"/>
  <c r="L28" i="10"/>
  <c r="J28" i="10"/>
  <c r="I28" i="10"/>
  <c r="K28" i="10" s="1"/>
  <c r="H28" i="10"/>
  <c r="G28" i="10"/>
  <c r="N27" i="10"/>
  <c r="N30" i="10" s="1"/>
  <c r="M27" i="10"/>
  <c r="M30" i="10" s="1"/>
  <c r="L27" i="10"/>
  <c r="L30" i="10" s="1"/>
  <c r="J27" i="10"/>
  <c r="J30" i="10" s="1"/>
  <c r="I27" i="10"/>
  <c r="I30" i="10" s="1"/>
  <c r="H27" i="10"/>
  <c r="H30" i="10" s="1"/>
  <c r="G27" i="10"/>
  <c r="G30" i="10" s="1"/>
  <c r="N21" i="10"/>
  <c r="M21" i="10"/>
  <c r="L21" i="10"/>
  <c r="J21" i="10"/>
  <c r="I21" i="10"/>
  <c r="H21" i="10"/>
  <c r="G21" i="10"/>
  <c r="F21" i="10"/>
  <c r="E21" i="10"/>
  <c r="D21" i="10"/>
  <c r="O20" i="10"/>
  <c r="K20" i="10"/>
  <c r="O19" i="10"/>
  <c r="K19" i="10"/>
  <c r="O18" i="10"/>
  <c r="O21" i="10" s="1"/>
  <c r="K18" i="10"/>
  <c r="K21" i="10" s="1"/>
  <c r="N12" i="10"/>
  <c r="M12" i="10"/>
  <c r="L12" i="10"/>
  <c r="J12" i="10"/>
  <c r="I12" i="10"/>
  <c r="H12" i="10"/>
  <c r="F12" i="10"/>
  <c r="E12" i="10"/>
  <c r="O11" i="10"/>
  <c r="K11" i="10"/>
  <c r="G11" i="10"/>
  <c r="O10" i="10"/>
  <c r="K10" i="10"/>
  <c r="G10" i="10"/>
  <c r="O9" i="10"/>
  <c r="O12" i="10" s="1"/>
  <c r="K9" i="10"/>
  <c r="K12" i="10" s="1"/>
  <c r="G9" i="10"/>
  <c r="G12" i="10" s="1"/>
  <c r="K27" i="10" l="1"/>
  <c r="K30" i="10" s="1"/>
  <c r="O27" i="10"/>
  <c r="O30" i="10" s="1"/>
  <c r="G54" i="10"/>
  <c r="K54" i="10"/>
  <c r="O54" i="10"/>
  <c r="G55" i="10"/>
  <c r="G67" i="10" s="1"/>
  <c r="K55" i="10"/>
  <c r="K67" i="10" s="1"/>
  <c r="O55" i="10"/>
  <c r="O67" i="10" s="1"/>
  <c r="G56" i="10"/>
  <c r="G68" i="10" s="1"/>
  <c r="K56" i="10"/>
  <c r="K68" i="10" s="1"/>
  <c r="O56" i="10"/>
  <c r="O68" i="10" s="1"/>
  <c r="E57" i="10"/>
  <c r="I57" i="10"/>
  <c r="M57" i="10"/>
  <c r="F57" i="10"/>
  <c r="H57" i="10"/>
  <c r="J57" i="10"/>
  <c r="L57" i="10"/>
  <c r="N57" i="10"/>
  <c r="P67" i="10" l="1"/>
  <c r="K66" i="10"/>
  <c r="K69" i="10" s="1"/>
  <c r="K57" i="10"/>
  <c r="P68" i="10"/>
  <c r="O66" i="10"/>
  <c r="O69" i="10" s="1"/>
  <c r="O57" i="10"/>
  <c r="G66" i="10"/>
  <c r="G57" i="10"/>
  <c r="G69" i="10" l="1"/>
  <c r="P66" i="10"/>
  <c r="P69" i="10" s="1"/>
  <c r="F58" i="6" l="1"/>
  <c r="F58" i="5"/>
  <c r="F58" i="3"/>
  <c r="F57" i="2"/>
  <c r="F58" i="1"/>
  <c r="E63" i="6" l="1"/>
  <c r="E64" i="6"/>
  <c r="D63" i="6"/>
  <c r="D64" i="6"/>
  <c r="C85" i="6" l="1"/>
  <c r="D85" i="6"/>
  <c r="E85" i="6"/>
  <c r="E119" i="2" l="1"/>
  <c r="E120" i="2"/>
  <c r="C118" i="2"/>
  <c r="C119" i="2"/>
  <c r="C120" i="2"/>
  <c r="E121" i="2"/>
  <c r="C121" i="2"/>
  <c r="E117" i="2"/>
  <c r="C117" i="2"/>
  <c r="E118" i="2"/>
  <c r="E122" i="2" l="1"/>
  <c r="E90" i="2"/>
  <c r="C90" i="2"/>
  <c r="E91" i="2"/>
  <c r="C89" i="2"/>
  <c r="C91" i="2"/>
  <c r="E87" i="2"/>
  <c r="C87" i="2"/>
  <c r="E88" i="2"/>
  <c r="C88" i="2"/>
  <c r="E89" i="2"/>
  <c r="D89" i="2" l="1"/>
  <c r="D120" i="2" l="1"/>
  <c r="D90" i="2"/>
  <c r="D119" i="2"/>
  <c r="D117" i="2" l="1"/>
  <c r="D118" i="2"/>
  <c r="D121" i="2"/>
  <c r="D88" i="2" l="1"/>
  <c r="D91" i="2"/>
  <c r="D87" i="2"/>
  <c r="D43" i="6" l="1"/>
  <c r="D42" i="6"/>
  <c r="E22" i="6"/>
  <c r="E21" i="6"/>
  <c r="C63" i="6"/>
  <c r="E85" i="5"/>
  <c r="C85" i="5"/>
  <c r="E64" i="5"/>
  <c r="E63" i="5"/>
  <c r="C63" i="5"/>
  <c r="E43" i="5"/>
  <c r="E42" i="5"/>
  <c r="C42" i="5"/>
  <c r="E22" i="5"/>
  <c r="C22" i="5"/>
  <c r="C21" i="5"/>
  <c r="E85" i="3"/>
  <c r="E84" i="3"/>
  <c r="C84" i="3"/>
  <c r="E64" i="3"/>
  <c r="C64" i="3"/>
  <c r="C63" i="3"/>
  <c r="E42" i="3"/>
  <c r="C43" i="3"/>
  <c r="C42" i="3"/>
  <c r="C22" i="3"/>
  <c r="C21" i="3"/>
  <c r="E84" i="4"/>
  <c r="C84" i="4"/>
  <c r="C64" i="4"/>
  <c r="C63" i="4"/>
  <c r="E43" i="4"/>
  <c r="E42" i="4"/>
  <c r="C42" i="4"/>
  <c r="E21" i="4"/>
  <c r="C22" i="4"/>
  <c r="C21" i="4"/>
  <c r="E43" i="3" l="1"/>
  <c r="E84" i="6"/>
  <c r="C64" i="6"/>
  <c r="E85" i="4"/>
  <c r="E22" i="4"/>
  <c r="C85" i="3"/>
  <c r="E22" i="3"/>
  <c r="C43" i="4"/>
  <c r="C43" i="5"/>
  <c r="C85" i="4"/>
  <c r="E63" i="3"/>
  <c r="E21" i="5"/>
  <c r="C42" i="6"/>
  <c r="C64" i="5"/>
  <c r="E21" i="3"/>
  <c r="C22" i="6"/>
  <c r="E42" i="6"/>
  <c r="E43" i="6"/>
  <c r="D85" i="5"/>
  <c r="C43" i="6"/>
  <c r="D21" i="6"/>
  <c r="D84" i="6"/>
  <c r="C84" i="5"/>
  <c r="E84" i="5"/>
  <c r="C21" i="6"/>
  <c r="C84" i="6"/>
  <c r="D22" i="6"/>
  <c r="E63" i="4"/>
  <c r="E64" i="4"/>
  <c r="D21" i="4"/>
  <c r="D42" i="5"/>
  <c r="D63" i="4"/>
  <c r="D22" i="4"/>
  <c r="D43" i="4"/>
  <c r="D64" i="4"/>
  <c r="D85" i="4"/>
  <c r="D22" i="3"/>
  <c r="D43" i="3"/>
  <c r="D64" i="3"/>
  <c r="D85" i="3"/>
  <c r="D22" i="5"/>
  <c r="D43" i="5"/>
  <c r="D64" i="5"/>
  <c r="D84" i="4"/>
  <c r="D84" i="3"/>
  <c r="D84" i="5"/>
  <c r="D42" i="4"/>
  <c r="D42" i="3"/>
  <c r="D63" i="5"/>
  <c r="D21" i="3"/>
  <c r="D63" i="3"/>
  <c r="D21" i="5"/>
  <c r="D92" i="2"/>
  <c r="E61" i="2"/>
  <c r="E60" i="2"/>
  <c r="E59" i="2"/>
  <c r="E58" i="2"/>
  <c r="E57" i="2"/>
  <c r="C61" i="2"/>
  <c r="C60" i="2"/>
  <c r="C59" i="2"/>
  <c r="C58" i="2"/>
  <c r="C57" i="2"/>
  <c r="D31" i="2"/>
  <c r="E27" i="2"/>
  <c r="E62" i="2" l="1"/>
  <c r="C62" i="2"/>
  <c r="C29" i="2"/>
  <c r="C28" i="2"/>
  <c r="D28" i="2"/>
  <c r="E30" i="2"/>
  <c r="C89" i="1"/>
  <c r="C119" i="1"/>
  <c r="C31" i="2"/>
  <c r="C30" i="2"/>
  <c r="C28" i="1"/>
  <c r="C30" i="1"/>
  <c r="C32" i="1"/>
  <c r="C58" i="1"/>
  <c r="C60" i="1"/>
  <c r="C62" i="1"/>
  <c r="C88" i="1"/>
  <c r="C90" i="1"/>
  <c r="C92" i="1"/>
  <c r="C118" i="1"/>
  <c r="C121" i="1"/>
  <c r="D27" i="2"/>
  <c r="E29" i="2"/>
  <c r="E28" i="2"/>
  <c r="C120" i="1"/>
  <c r="C122" i="1"/>
  <c r="D28" i="1"/>
  <c r="D30" i="1"/>
  <c r="D32" i="1"/>
  <c r="D58" i="1"/>
  <c r="D60" i="1"/>
  <c r="D62" i="1"/>
  <c r="D88" i="1"/>
  <c r="D90" i="1"/>
  <c r="D92" i="1"/>
  <c r="D118" i="1"/>
  <c r="D120" i="1"/>
  <c r="D122" i="1"/>
  <c r="C27" i="2"/>
  <c r="E28" i="1"/>
  <c r="E30" i="1"/>
  <c r="E32" i="1"/>
  <c r="E58" i="1"/>
  <c r="E60" i="1"/>
  <c r="E62" i="1"/>
  <c r="E88" i="1"/>
  <c r="E90" i="1"/>
  <c r="E92" i="1"/>
  <c r="E118" i="1"/>
  <c r="E120" i="1"/>
  <c r="E122" i="1"/>
  <c r="C59" i="1"/>
  <c r="E29" i="1"/>
  <c r="E59" i="1"/>
  <c r="E89" i="1"/>
  <c r="C29" i="1"/>
  <c r="C31" i="1"/>
  <c r="C61" i="1"/>
  <c r="C91" i="1"/>
  <c r="E31" i="1"/>
  <c r="E61" i="1"/>
  <c r="E91" i="1"/>
  <c r="E119" i="1"/>
  <c r="E121" i="1"/>
  <c r="D61" i="1"/>
  <c r="D89" i="1"/>
  <c r="D91" i="1"/>
  <c r="D119" i="1"/>
  <c r="D121" i="1"/>
  <c r="E31" i="2"/>
  <c r="D30" i="2"/>
  <c r="D29" i="2"/>
  <c r="D59" i="2"/>
  <c r="F59" i="2" s="1"/>
  <c r="D60" i="2"/>
  <c r="F60" i="2" s="1"/>
  <c r="D29" i="1"/>
  <c r="D61" i="2"/>
  <c r="F61" i="2" s="1"/>
  <c r="D59" i="1"/>
  <c r="D31" i="1"/>
  <c r="D57" i="2"/>
  <c r="D58" i="2"/>
  <c r="F58" i="2" s="1"/>
  <c r="E86" i="6"/>
  <c r="D86" i="6"/>
  <c r="C86" i="6"/>
  <c r="F85" i="6"/>
  <c r="F84" i="6"/>
  <c r="E79" i="6"/>
  <c r="D79" i="6"/>
  <c r="C79" i="6"/>
  <c r="F78" i="6"/>
  <c r="F77" i="6"/>
  <c r="E72" i="6"/>
  <c r="D72" i="6"/>
  <c r="C72" i="6"/>
  <c r="F71" i="6"/>
  <c r="F70" i="6"/>
  <c r="E65" i="6"/>
  <c r="D65" i="6"/>
  <c r="C65" i="6"/>
  <c r="F64" i="6"/>
  <c r="F63" i="6"/>
  <c r="E58" i="6"/>
  <c r="D58" i="6"/>
  <c r="C58" i="6"/>
  <c r="F57" i="6"/>
  <c r="F56" i="6"/>
  <c r="E51" i="6"/>
  <c r="D51" i="6"/>
  <c r="C51" i="6"/>
  <c r="F50" i="6"/>
  <c r="F49" i="6"/>
  <c r="E44" i="6"/>
  <c r="D44" i="6"/>
  <c r="C44" i="6"/>
  <c r="F43" i="6"/>
  <c r="F42" i="6"/>
  <c r="E37" i="6"/>
  <c r="D37" i="6"/>
  <c r="C37" i="6"/>
  <c r="F36" i="6"/>
  <c r="F35" i="6"/>
  <c r="E30" i="6"/>
  <c r="D30" i="6"/>
  <c r="C30" i="6"/>
  <c r="F29" i="6"/>
  <c r="F28" i="6"/>
  <c r="E23" i="6"/>
  <c r="D23" i="6"/>
  <c r="C23" i="6"/>
  <c r="F22" i="6"/>
  <c r="F21" i="6"/>
  <c r="E16" i="6"/>
  <c r="D16" i="6"/>
  <c r="C16" i="6"/>
  <c r="F15" i="6"/>
  <c r="F14" i="6"/>
  <c r="E9" i="6"/>
  <c r="D9" i="6"/>
  <c r="C9" i="6"/>
  <c r="F8" i="6"/>
  <c r="F7" i="6"/>
  <c r="E86" i="5"/>
  <c r="D86" i="5"/>
  <c r="C86" i="5"/>
  <c r="F85" i="5"/>
  <c r="F84" i="5"/>
  <c r="E79" i="5"/>
  <c r="D79" i="5"/>
  <c r="C79" i="5"/>
  <c r="F78" i="5"/>
  <c r="F77" i="5"/>
  <c r="E72" i="5"/>
  <c r="D72" i="5"/>
  <c r="C72" i="5"/>
  <c r="F71" i="5"/>
  <c r="F70" i="5"/>
  <c r="E65" i="5"/>
  <c r="D65" i="5"/>
  <c r="C65" i="5"/>
  <c r="F64" i="5"/>
  <c r="F63" i="5"/>
  <c r="E58" i="5"/>
  <c r="D58" i="5"/>
  <c r="C58" i="5"/>
  <c r="F57" i="5"/>
  <c r="F56" i="5"/>
  <c r="E51" i="5"/>
  <c r="D51" i="5"/>
  <c r="C51" i="5"/>
  <c r="F50" i="5"/>
  <c r="F49" i="5"/>
  <c r="E44" i="5"/>
  <c r="D44" i="5"/>
  <c r="C44" i="5"/>
  <c r="F43" i="5"/>
  <c r="F42" i="5"/>
  <c r="E37" i="5"/>
  <c r="D37" i="5"/>
  <c r="C37" i="5"/>
  <c r="F36" i="5"/>
  <c r="F35" i="5"/>
  <c r="E30" i="5"/>
  <c r="D30" i="5"/>
  <c r="C30" i="5"/>
  <c r="F29" i="5"/>
  <c r="F28" i="5"/>
  <c r="E23" i="5"/>
  <c r="D23" i="5"/>
  <c r="C23" i="5"/>
  <c r="F22" i="5"/>
  <c r="F21" i="5"/>
  <c r="E16" i="5"/>
  <c r="D16" i="5"/>
  <c r="C16" i="5"/>
  <c r="F15" i="5"/>
  <c r="F14" i="5"/>
  <c r="E9" i="5"/>
  <c r="D9" i="5"/>
  <c r="C9" i="5"/>
  <c r="F8" i="5"/>
  <c r="F7" i="5"/>
  <c r="E86" i="3"/>
  <c r="D86" i="3"/>
  <c r="C86" i="3"/>
  <c r="F85" i="3"/>
  <c r="F84" i="3"/>
  <c r="E79" i="3"/>
  <c r="D79" i="3"/>
  <c r="C79" i="3"/>
  <c r="F78" i="3"/>
  <c r="F77" i="3"/>
  <c r="E72" i="3"/>
  <c r="D72" i="3"/>
  <c r="C72" i="3"/>
  <c r="F71" i="3"/>
  <c r="F70" i="3"/>
  <c r="E65" i="3"/>
  <c r="D65" i="3"/>
  <c r="C65" i="3"/>
  <c r="F64" i="3"/>
  <c r="F63" i="3"/>
  <c r="E58" i="3"/>
  <c r="D58" i="3"/>
  <c r="C58" i="3"/>
  <c r="F57" i="3"/>
  <c r="F56" i="3"/>
  <c r="E51" i="3"/>
  <c r="D51" i="3"/>
  <c r="C51" i="3"/>
  <c r="F50" i="3"/>
  <c r="F49" i="3"/>
  <c r="E44" i="3"/>
  <c r="D44" i="3"/>
  <c r="C44" i="3"/>
  <c r="F43" i="3"/>
  <c r="F42" i="3"/>
  <c r="E37" i="3"/>
  <c r="D37" i="3"/>
  <c r="C37" i="3"/>
  <c r="F36" i="3"/>
  <c r="F35" i="3"/>
  <c r="E30" i="3"/>
  <c r="D30" i="3"/>
  <c r="C30" i="3"/>
  <c r="F29" i="3"/>
  <c r="F28" i="3"/>
  <c r="E23" i="3"/>
  <c r="D23" i="3"/>
  <c r="C23" i="3"/>
  <c r="F22" i="3"/>
  <c r="F21" i="3"/>
  <c r="E16" i="3"/>
  <c r="D16" i="3"/>
  <c r="C16" i="3"/>
  <c r="F15" i="3"/>
  <c r="F14" i="3"/>
  <c r="E9" i="3"/>
  <c r="D9" i="3"/>
  <c r="C9" i="3"/>
  <c r="F8" i="3"/>
  <c r="F7" i="3"/>
  <c r="E86" i="4"/>
  <c r="D86" i="4"/>
  <c r="C86" i="4"/>
  <c r="F85" i="4"/>
  <c r="F84" i="4"/>
  <c r="E79" i="4"/>
  <c r="D79" i="4"/>
  <c r="C79" i="4"/>
  <c r="F78" i="4"/>
  <c r="F77" i="4"/>
  <c r="E72" i="4"/>
  <c r="D72" i="4"/>
  <c r="C72" i="4"/>
  <c r="F71" i="4"/>
  <c r="F70" i="4"/>
  <c r="E65" i="4"/>
  <c r="D65" i="4"/>
  <c r="C65" i="4"/>
  <c r="F64" i="4"/>
  <c r="F63" i="4"/>
  <c r="E58" i="4"/>
  <c r="D58" i="4"/>
  <c r="C58" i="4"/>
  <c r="F57" i="4"/>
  <c r="F56" i="4"/>
  <c r="E51" i="4"/>
  <c r="D51" i="4"/>
  <c r="C51" i="4"/>
  <c r="F50" i="4"/>
  <c r="F49" i="4"/>
  <c r="E44" i="4"/>
  <c r="D44" i="4"/>
  <c r="C44" i="4"/>
  <c r="F43" i="4"/>
  <c r="F42" i="4"/>
  <c r="E37" i="4"/>
  <c r="D37" i="4"/>
  <c r="C37" i="4"/>
  <c r="F36" i="4"/>
  <c r="F35" i="4"/>
  <c r="E30" i="4"/>
  <c r="D30" i="4"/>
  <c r="C30" i="4"/>
  <c r="F29" i="4"/>
  <c r="F28" i="4"/>
  <c r="E23" i="4"/>
  <c r="D23" i="4"/>
  <c r="C23" i="4"/>
  <c r="F22" i="4"/>
  <c r="F21" i="4"/>
  <c r="E16" i="4"/>
  <c r="D16" i="4"/>
  <c r="C16" i="4"/>
  <c r="F15" i="4"/>
  <c r="F14" i="4"/>
  <c r="E9" i="4"/>
  <c r="D9" i="4"/>
  <c r="C9" i="4"/>
  <c r="F8" i="4"/>
  <c r="F7" i="4"/>
  <c r="D122" i="2"/>
  <c r="C122" i="2"/>
  <c r="F121" i="2"/>
  <c r="F120" i="2"/>
  <c r="F119" i="2"/>
  <c r="F118" i="2"/>
  <c r="F117" i="2"/>
  <c r="E112" i="2"/>
  <c r="D112" i="2"/>
  <c r="C112" i="2"/>
  <c r="F111" i="2"/>
  <c r="F110" i="2"/>
  <c r="F109" i="2"/>
  <c r="F108" i="2"/>
  <c r="F107" i="2"/>
  <c r="E102" i="2"/>
  <c r="D102" i="2"/>
  <c r="C102" i="2"/>
  <c r="F101" i="2"/>
  <c r="F100" i="2"/>
  <c r="F99" i="2"/>
  <c r="F98" i="2"/>
  <c r="F97" i="2"/>
  <c r="E92" i="2"/>
  <c r="C92" i="2"/>
  <c r="F91" i="2"/>
  <c r="F90" i="2"/>
  <c r="F89" i="2"/>
  <c r="F88" i="2"/>
  <c r="F87" i="2"/>
  <c r="E82" i="2"/>
  <c r="D82" i="2"/>
  <c r="C82" i="2"/>
  <c r="F81" i="2"/>
  <c r="F80" i="2"/>
  <c r="F79" i="2"/>
  <c r="F78" i="2"/>
  <c r="F77" i="2"/>
  <c r="E72" i="2"/>
  <c r="D72" i="2"/>
  <c r="C72" i="2"/>
  <c r="F71" i="2"/>
  <c r="F70" i="2"/>
  <c r="F69" i="2"/>
  <c r="F68" i="2"/>
  <c r="F67" i="2"/>
  <c r="E52" i="2"/>
  <c r="D52" i="2"/>
  <c r="C52" i="2"/>
  <c r="F51" i="2"/>
  <c r="F50" i="2"/>
  <c r="F49" i="2"/>
  <c r="F48" i="2"/>
  <c r="F47" i="2"/>
  <c r="E42" i="2"/>
  <c r="D42" i="2"/>
  <c r="C42" i="2"/>
  <c r="F41" i="2"/>
  <c r="F40" i="2"/>
  <c r="F39" i="2"/>
  <c r="F38" i="2"/>
  <c r="F37" i="2"/>
  <c r="E22" i="2"/>
  <c r="D22" i="2"/>
  <c r="C22" i="2"/>
  <c r="F21" i="2"/>
  <c r="F20" i="2"/>
  <c r="F19" i="2"/>
  <c r="F18" i="2"/>
  <c r="F17" i="2"/>
  <c r="E12" i="2"/>
  <c r="D12" i="2"/>
  <c r="C12" i="2"/>
  <c r="F11" i="2"/>
  <c r="F10" i="2"/>
  <c r="F9" i="2"/>
  <c r="F8" i="2"/>
  <c r="F7" i="2"/>
  <c r="E113" i="1"/>
  <c r="D113" i="1"/>
  <c r="C113" i="1"/>
  <c r="F112" i="1"/>
  <c r="F111" i="1"/>
  <c r="F110" i="1"/>
  <c r="F109" i="1"/>
  <c r="F108" i="1"/>
  <c r="E103" i="1"/>
  <c r="D103" i="1"/>
  <c r="C103" i="1"/>
  <c r="F102" i="1"/>
  <c r="F101" i="1"/>
  <c r="F100" i="1"/>
  <c r="F99" i="1"/>
  <c r="F98" i="1"/>
  <c r="E83" i="1"/>
  <c r="D83" i="1"/>
  <c r="C83" i="1"/>
  <c r="F82" i="1"/>
  <c r="F81" i="1"/>
  <c r="F80" i="1"/>
  <c r="F79" i="1"/>
  <c r="F78" i="1"/>
  <c r="E73" i="1"/>
  <c r="D73" i="1"/>
  <c r="C73" i="1"/>
  <c r="F72" i="1"/>
  <c r="F71" i="1"/>
  <c r="F70" i="1"/>
  <c r="F69" i="1"/>
  <c r="F68" i="1"/>
  <c r="E53" i="1"/>
  <c r="D53" i="1"/>
  <c r="C53" i="1"/>
  <c r="F52" i="1"/>
  <c r="F51" i="1"/>
  <c r="F50" i="1"/>
  <c r="F49" i="1"/>
  <c r="F48" i="1"/>
  <c r="E43" i="1"/>
  <c r="D43" i="1"/>
  <c r="C43" i="1"/>
  <c r="F42" i="1"/>
  <c r="F41" i="1"/>
  <c r="F40" i="1"/>
  <c r="F39" i="1"/>
  <c r="F38" i="1"/>
  <c r="E23" i="1"/>
  <c r="D23" i="1"/>
  <c r="C23" i="1"/>
  <c r="F22" i="1"/>
  <c r="F21" i="1"/>
  <c r="F20" i="1"/>
  <c r="F19" i="1"/>
  <c r="F18" i="1"/>
  <c r="E13" i="1"/>
  <c r="D13" i="1"/>
  <c r="C13" i="1"/>
  <c r="F12" i="1"/>
  <c r="F11" i="1"/>
  <c r="F10" i="1"/>
  <c r="F9" i="1"/>
  <c r="C63" i="1" l="1"/>
  <c r="D62" i="2"/>
  <c r="F79" i="4"/>
  <c r="F62" i="2"/>
  <c r="E63" i="1"/>
  <c r="D63" i="1"/>
  <c r="F37" i="4"/>
  <c r="F23" i="4"/>
  <c r="F65" i="4"/>
  <c r="F102" i="2"/>
  <c r="F44" i="4"/>
  <c r="F86" i="4"/>
  <c r="F92" i="2"/>
  <c r="F9" i="4"/>
  <c r="F51" i="4"/>
  <c r="F42" i="2"/>
  <c r="F30" i="4"/>
  <c r="F12" i="2"/>
  <c r="F52" i="2"/>
  <c r="F112" i="2"/>
  <c r="F72" i="4"/>
  <c r="F72" i="2"/>
  <c r="F82" i="2"/>
  <c r="F22" i="2"/>
  <c r="F16" i="4"/>
  <c r="F58" i="4"/>
  <c r="F43" i="1"/>
  <c r="F53" i="1"/>
  <c r="F29" i="2"/>
  <c r="F28" i="2"/>
  <c r="F31" i="2"/>
  <c r="F120" i="1"/>
  <c r="C93" i="1"/>
  <c r="F30" i="1"/>
  <c r="F90" i="1"/>
  <c r="C32" i="2"/>
  <c r="F30" i="2"/>
  <c r="F88" i="1"/>
  <c r="F60" i="1"/>
  <c r="F28" i="1"/>
  <c r="F91" i="1"/>
  <c r="F32" i="1"/>
  <c r="C123" i="1"/>
  <c r="F118" i="1"/>
  <c r="E93" i="1"/>
  <c r="F119" i="1"/>
  <c r="F27" i="2"/>
  <c r="D32" i="2"/>
  <c r="E32" i="2"/>
  <c r="C33" i="1"/>
  <c r="F62" i="1"/>
  <c r="F59" i="1"/>
  <c r="F61" i="1"/>
  <c r="F92" i="1"/>
  <c r="E123" i="1"/>
  <c r="F29" i="1"/>
  <c r="D123" i="1"/>
  <c r="F122" i="1"/>
  <c r="F31" i="1"/>
  <c r="F89" i="1"/>
  <c r="E33" i="1"/>
  <c r="D93" i="1"/>
  <c r="F121" i="1"/>
  <c r="D33" i="1"/>
  <c r="F122" i="2"/>
  <c r="F37" i="6"/>
  <c r="F113" i="1"/>
  <c r="F51" i="6"/>
  <c r="F72" i="6"/>
  <c r="F86" i="6"/>
  <c r="F79" i="6"/>
  <c r="F65" i="6"/>
  <c r="F44" i="6"/>
  <c r="F30" i="6"/>
  <c r="F23" i="6"/>
  <c r="F16" i="6"/>
  <c r="F9" i="6"/>
  <c r="F86" i="5"/>
  <c r="F79" i="5"/>
  <c r="F72" i="5"/>
  <c r="F65" i="5"/>
  <c r="F51" i="5"/>
  <c r="F44" i="5"/>
  <c r="F37" i="5"/>
  <c r="F30" i="5"/>
  <c r="F23" i="5"/>
  <c r="F16" i="5"/>
  <c r="F9" i="5"/>
  <c r="F86" i="3"/>
  <c r="F79" i="3"/>
  <c r="F72" i="3"/>
  <c r="F65" i="3"/>
  <c r="F51" i="3"/>
  <c r="F44" i="3"/>
  <c r="F37" i="3"/>
  <c r="F30" i="3"/>
  <c r="F23" i="3"/>
  <c r="F16" i="3"/>
  <c r="F9" i="3"/>
  <c r="F73" i="1"/>
  <c r="F23" i="1"/>
  <c r="F103" i="1"/>
  <c r="F83" i="1"/>
  <c r="F63" i="1" l="1"/>
  <c r="E65" i="8"/>
  <c r="F32" i="2"/>
  <c r="F123" i="1"/>
  <c r="F93" i="1"/>
  <c r="F23" i="8"/>
  <c r="C17" i="8"/>
  <c r="E49" i="8"/>
  <c r="D33" i="8"/>
  <c r="D49" i="8"/>
  <c r="F44" i="8"/>
  <c r="D17" i="8"/>
  <c r="C33" i="8"/>
  <c r="F60" i="8"/>
  <c r="F39" i="8"/>
  <c r="C17" i="7"/>
  <c r="F33" i="1"/>
  <c r="E33" i="7"/>
  <c r="E17" i="7"/>
  <c r="F39" i="7"/>
  <c r="F12" i="8"/>
  <c r="F28" i="7"/>
  <c r="F23" i="7"/>
  <c r="D65" i="8" l="1"/>
  <c r="F55" i="8"/>
  <c r="F60" i="7"/>
  <c r="F17" i="8"/>
  <c r="E49" i="9"/>
  <c r="C17" i="9"/>
  <c r="D49" i="9"/>
  <c r="E33" i="9"/>
  <c r="E17" i="9"/>
  <c r="F33" i="8"/>
  <c r="C33" i="9"/>
  <c r="C49" i="9"/>
  <c r="D17" i="9"/>
  <c r="F49" i="7"/>
  <c r="F12" i="9"/>
  <c r="F49" i="9" l="1"/>
  <c r="F33" i="9"/>
  <c r="D65" i="7"/>
  <c r="E65" i="7"/>
  <c r="F55" i="7"/>
  <c r="C65" i="7"/>
  <c r="D65" i="9" l="1"/>
  <c r="E65" i="9"/>
  <c r="F65" i="7"/>
  <c r="F65" i="9" l="1"/>
  <c r="F8" i="1" l="1"/>
  <c r="F13" i="1" s="1"/>
</calcChain>
</file>

<file path=xl/sharedStrings.xml><?xml version="1.0" encoding="utf-8"?>
<sst xmlns="http://schemas.openxmlformats.org/spreadsheetml/2006/main" count="1361" uniqueCount="127">
  <si>
    <t>Programma 01: Trasporto Ferroviario</t>
  </si>
  <si>
    <t>Programma 02: Trasporto Pubblico Locale</t>
  </si>
  <si>
    <t>Programma 03: Trasporto per vie d'acqua</t>
  </si>
  <si>
    <t>Programma 04: Altre modalità di trasporto</t>
  </si>
  <si>
    <t>Programma 05: Viabilità e infrastrutture stradali</t>
  </si>
  <si>
    <t>Italia Settentrionale</t>
  </si>
  <si>
    <t>Italia Centrale</t>
  </si>
  <si>
    <t>Italia Meridionale e Insulare</t>
  </si>
  <si>
    <t>Totale Italia</t>
  </si>
  <si>
    <t xml:space="preserve"> </t>
  </si>
  <si>
    <t>Totale Programmi</t>
  </si>
  <si>
    <t>Nota: eventuali incongruenze nei totali sono da attribuirsi alla procedura di arrotondamento.</t>
  </si>
  <si>
    <t>d) Pagamenti in conto competenza per spese correnti  - Spese correnti dirette (tutti i macroaggregati diversi da 04)</t>
  </si>
  <si>
    <t xml:space="preserve">l)Totale pagamenti in conto competenza + in conto residui per spese correnti - Spese correnti dirette </t>
  </si>
  <si>
    <t xml:space="preserve">a) Impegni per spese correnti - Spese correnti dirette (tutti i macroaggregati diversi da 04)  </t>
  </si>
  <si>
    <t xml:space="preserve">b) Impegni per spese correnti  - Contributi e trasferimenti correnti (Macro-aggregato 04 - Trasferimenti correnti) </t>
  </si>
  <si>
    <t xml:space="preserve">c) Impegni per spese correnti - Totale spese correnti </t>
  </si>
  <si>
    <t xml:space="preserve">f) Pagamenti in conto competenza per spese correnti -Totale spese correnti  </t>
  </si>
  <si>
    <t xml:space="preserve">g) Pagamenti in conto residui per spese correnti - Spese correnti dirette (tutti i macroaggregati diversi da 04) </t>
  </si>
  <si>
    <t xml:space="preserve">h) Pagamenti in conto residui per spese correnti - Contributi e trasferimenti correnti (Macro-aggregato 04 - Trasferimenti correnti) </t>
  </si>
  <si>
    <t xml:space="preserve">i) Pagamenti in conto residui per spese correnti - Totale spese correnti  </t>
  </si>
  <si>
    <t xml:space="preserve">n) Totale pagamenti in conto competenza + in conto residui per spese correnti Totale spese correnti </t>
  </si>
  <si>
    <t>e) Pagamenti in conto competenza per spese correnti - Contributi e trasferimenti correnti (Macro-aggregato 04 - Trasferimenti correnti)</t>
  </si>
  <si>
    <t xml:space="preserve">m) Totale pagamenti in conto competenza + in conto residui per spese correnti - Contributi e trasferimenti correnti (Macro-aggregato 04 - Trasferimenti correnti) </t>
  </si>
  <si>
    <t xml:space="preserve">Titolo II - Spese in Conto Capitale  - Codice Missione 10 - Trasporti e diritto alla mobilità - </t>
  </si>
  <si>
    <t>g) Pagamenti in conto residui per spese in conto capitale - Spese in conto capitale dirette (tutti i macroaggregati diversi da 04)</t>
  </si>
  <si>
    <t>i) Pagamenti in conto residui per spese in conto capitale - Totale spese in conto capitale</t>
  </si>
  <si>
    <t>l) Totale pagamenti (in conto competenza + in conto residui) per spese in conto capitale - Spese in conto capitale dirette (tutti i macroaggregati diversi da 04)</t>
  </si>
  <si>
    <t>n) Totale pagamenti (in conto competenza + in conto residui) per spese in conto capitale  - Totale spese in conto capitale</t>
  </si>
  <si>
    <t xml:space="preserve">Missione 12 - Diritti sociali, politiche sociali e famiglia - </t>
  </si>
  <si>
    <t>Programma 02: Interventi per la disabilità</t>
  </si>
  <si>
    <t>Programma 03: Interventi per gli anziani</t>
  </si>
  <si>
    <t>h) Pagamenti in conto residui per spese in conto capitale - Contributi e trasferimenti in conto capitale (Macro-aggregato 04 - Trasferimenti correnti)</t>
  </si>
  <si>
    <t>Altri interventi in materia di trasporti e diritto alla mobilità</t>
  </si>
  <si>
    <t>Programma __: Altri Interventi ________</t>
  </si>
  <si>
    <t xml:space="preserve">Missione 10 - Trasporti e diritto alla mobilità </t>
  </si>
  <si>
    <t xml:space="preserve">Titolo I - Spese correnti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</si>
  <si>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Titolo II - Spese in Conto Capitale  </t>
  </si>
  <si>
    <t>a) Impegni per spese correnti  - Spese correnti dirette (tutti i macroaggregati diversi da 04)</t>
  </si>
  <si>
    <t>b) Impegni per spese correnti  - Contributi e trasferimenti correnti (Macro-aggregato 04 - Trasferimenti correnti)</t>
  </si>
  <si>
    <t>c) Impegni per spese correnti  - Totale spese correnti</t>
  </si>
  <si>
    <t>e) Pagamenti in conto competenza per spese correnti  - Contributi e trasferimenti correnti (Macro-aggregato 04 - Trasferimenti correnti)</t>
  </si>
  <si>
    <t>f) Pagamenti in conto competenza per spese correnti  - Totale spese correnti</t>
  </si>
  <si>
    <t>g) Pagamenti in conto residui per spese correnti  - Spese correnti dirette (tutti i macroaggregati diversi da 04)</t>
  </si>
  <si>
    <t>h) Pagamenti in conto residui per spese correnti  - Contributi e trasferimenti correnti (Macro-aggregato 04 - Trasferimenti correnti)</t>
  </si>
  <si>
    <t>i) Pagamenti in conto residui per spese correnti  - Totale spese correnti</t>
  </si>
  <si>
    <t>l) Totale pagamenti in conto competenza + in conto residui per spese correnti  - Spese correnti dirette (tutti i macroaggregati diversi da 04)</t>
  </si>
  <si>
    <t>m) Totale pagamenti in conto competenza + in conto residui per spese correnti  - Contributi e trasferimenti correnti (Macro-aggregato 04 - Trasferimenti correnti)</t>
  </si>
  <si>
    <t>n) Totale pagamenti in conto competenza + in conto residui per spese correnti  - Totale spese correnti</t>
  </si>
  <si>
    <t>a) Impegni per spese correnti - Spese correnti dirette (tutti i macroaggregati diversi da 04)</t>
  </si>
  <si>
    <t>a) Impegni per spese in conto capitale  - Spese in conto capitale dirette (tutti i macroaggregati diversi da 04)</t>
  </si>
  <si>
    <t>c) Impegni per spese in conto capitale  - Totale spese in conto capitale</t>
  </si>
  <si>
    <t>d) Pagamenti in conto competenza per spese in conto capitale  - Spese in conto capitale dirette (tutti i macroaggregati diversi da 04)</t>
  </si>
  <si>
    <t>f) Pagamenti in conto competenza per spese in conto capitale  - Totale spese in conto capitale</t>
  </si>
  <si>
    <t>i) Pagamenti in conto residui per spese in conto capitale  - Totale spese in conto capitale</t>
  </si>
  <si>
    <t>l) Totale pagamenti in conto competenza + in conto residui per spese in conto capitale  - Spese in conto capitale dirette (tutti i macroaggregati diversi da 04)</t>
  </si>
  <si>
    <t>n) Totale pagamenti in conto competenza + in conto residui per spese in conto capitale  - Totale spese in conto capitale</t>
  </si>
  <si>
    <t>Titolo I - Spese correnti Codice Missione 12 - Diritti sociali, politiche sociali e famiglia</t>
  </si>
  <si>
    <t>Titolo II - Spese in Conto Capitale Codice Missione 12 - Diritti sociali, politiche sociali e famiglia</t>
  </si>
  <si>
    <t>Fonte: Ministero delle Infrastrutture e dei Trasporti, Province.</t>
  </si>
  <si>
    <t xml:space="preserve">n) Totale pagamenti in conto competenza + in conto residui per spese correnti - Totale spese correnti </t>
  </si>
  <si>
    <t>l)Totale pagamenti in conto competenza + in conto residui per spese correnti - Spese correnti dirette (tutti i macroaffregati diverswi da 04)</t>
  </si>
  <si>
    <t>a) Impegni per spese in conto capitale - Spese in conto capitale dirette (tutti i macroaggregati diversi da 04)</t>
  </si>
  <si>
    <t>c) Impegni per spese in conto capitale - Totale spese in conto capitale</t>
  </si>
  <si>
    <t>d) Pagamenti in conto competenza per spese in conto capitale - Spese in conto capitale dirette (tutti i macroaggregati diversi da 04)</t>
  </si>
  <si>
    <t>e) Pagamenti in conto competenza per spese in conto capitale - Contributi e trasferimenti in conto capitale (Macro-aggregato 04 - Trasferimenti in conto capitale)</t>
  </si>
  <si>
    <t>b) Impegni per spese in conto capitale - Contributi e trasferimenti in conto capitale (Macro-aggregato 04 - Trasferimenti in conto capitale)</t>
  </si>
  <si>
    <t>m) Totale pagamenti (in conto competenza + in conto residui) per spese in conto capitale - Contributi e trasferimenti in conto capitale (Macro-aggregato 04 - Trasferimenti in conto capitale)</t>
  </si>
  <si>
    <t>h) Pagamenti in conto residui per spese in conto capitale - Contributi e trasferimenti in conto capitale (Macro-aggregato 04 - Trasferimenti in conto capitale)</t>
  </si>
  <si>
    <t>b) Impegni per spese in conto capitale  - Contributi e trasferimenti in conto capitale (Macro-aggregato 04 - Trasferimenti in conto capitale)</t>
  </si>
  <si>
    <t>e) Pagamenti in conto competenza per spese in conto capitale  - Contributi e trasferimenti in conto capitale (Macro-aggregato 04 - Trasferimenti in conto capitale)</t>
  </si>
  <si>
    <t>h) Pagamenti in conto residui per spese in conto capitale  - Contributi e trasferimenti in conto capitale (Macro-aggregato 04 - Trasferimenti in conto capitale)</t>
  </si>
  <si>
    <t>m) Totale pagamenti in conto competenza + in conto residui per spese in conto capitale  - Contributi e trasferimenti in conto capitale (Macro-aggregato 04 - Trasferimenti in conto capitale)</t>
  </si>
  <si>
    <t>Titolo I - Spese correnti Codice Missione Altri interventi in materia di trasporti e diritto alla mobilità</t>
  </si>
  <si>
    <t>Titolo II - Spese in Conto Capitale  Codice Missione Altri interventi in materia di trasporti e diritto alla mobilità</t>
  </si>
  <si>
    <t xml:space="preserve">Titolo I - Spese correnti -  Codice Missione 10 - Trasporti e diritto alla mobilità </t>
  </si>
  <si>
    <t xml:space="preserve">Ttolo I - Spese Correnti + Titolo II - Spese in Conto Capitale  </t>
  </si>
  <si>
    <t>b) Impegni per spese correnti + spese  in conto capitale - Contributi e trasferimenti in conto capitale (Macro-aggregato 04 - Trasferimenti in conto capitale)</t>
  </si>
  <si>
    <t>a) Impegni per spese correnti + spese in  conto capitale - dirette in conto capitale (tutti i macroaggregati diversi da 04)</t>
  </si>
  <si>
    <t>c) Impegni per spese correnti + spese in conto capitale - Totale spese correnti + spese in conto capitale</t>
  </si>
  <si>
    <t>d) Pagamenti in conto competenza per spese correnti + spese in conto capitale - Spese correnti + spese in conto capitale dirette (tutti i macroaggregati diversi da 04)</t>
  </si>
  <si>
    <t>e) Pagamenti in conto competenza per spese correnti + spese in conto capitale - Contributi e trasf. in conto capitale + spese correnti cont. E tras. (Macro-aggregato 04 )</t>
  </si>
  <si>
    <t>f) Pagamenti in conto competenza per spese correnti + spese in conto capitale  - Totale spese in conto capitale + spese correnti</t>
  </si>
  <si>
    <t>g) Pagamenti in conto residui per spese correnti + spese in conto capitale - Spese in conto capitale dirette (tutti i macroaggregati diversi da 04)+ Spese correnti</t>
  </si>
  <si>
    <t>h) Pagamenti in conto residui per spese correnti + spese in conto capitale - Contributi e trasferimenti in conto capitale (Macro-aggregato 04 )+ Spese correnti</t>
  </si>
  <si>
    <t>i) Pagamenti in conto residui per spese correnti + spese in conto capitale - Totale spese in conto capitale + Totale Spese correnti</t>
  </si>
  <si>
    <t>m) Totale pagamenti (in conto competenza + in conto residui) per spese correnti + spese in conto capitale - Contributi e trasferimenti in conto capitale (Macro-aggregato 04 ) + Totale spese correnti</t>
  </si>
  <si>
    <t>n) Totale pagamenti (in conto competenza + in conto residui) per spese correnti + spese in conto capitale  - Totale spese in conto capitale + Totale Spese correnti</t>
  </si>
  <si>
    <t>l) Totale pagamenti (in conto competenza + in conto residui) per spese correnti + spese in conto capitale - Spese in conto capitale dirette (tutti i macroaggregati diversi da 04)+ Totale Spese correnti</t>
  </si>
  <si>
    <t>,</t>
  </si>
  <si>
    <t>Tab. I.3.1A - Spese e contributi correnti delle Città Metropolitane - Provincie Lib. Cons. Com. nel settore dei trasporti distinti per Ripartizione Geografica e Programmi - Anno 2018</t>
  </si>
  <si>
    <t>Tab. I.3.2A - Spese e contributi correnti delle Città Metropolitane - Provincie Lib. Cons. Com. nel settore dei trasporti distinti per Ripartizione Geografica e Programmi - Anno 2018</t>
  </si>
  <si>
    <t>Tab. I.3.3A - Spese e contributi correnti delle Città Metropolitane - Province Lib. Cons. Com. nel settore dei trasporti distinti per Ripartizione Geografica e Programmi - Anno 2018</t>
  </si>
  <si>
    <t>Tab. I.3.4A - Spese e contributi correnti delle Città Metropolitane - Province Lib. Cons. Com. nel settore dei trasporti distinti per Ripartizione Geografica e Programmi - Anno 2018</t>
  </si>
  <si>
    <t>Tab. I.3.5A - Spese e contributi correnti delle Città Metropolitane - Province Lib. Cons. Com. nel settore dei trasporti distinti per Ripartizione Geografica e Programmi - Anno 2018</t>
  </si>
  <si>
    <t>Tab. I.3.6A - Spese e contributi correnti delle Città Metropolitane - Province Lib. Cons. Com. nel settore dei trasporti distinti per Ripartizione Geografica e Programmi - Anno 2018</t>
  </si>
  <si>
    <t>Tab. I.3.7A - Spese e contributi correnti delle Città Metropolitane - Province Lib. Cons. Com. nel settore dei trasporti distinti per Ripartizione Geografica e Programmi - Anno 2018</t>
  </si>
  <si>
    <t>Tab. I.3.8A - Spese e contributi correnti delle Città Metropolitane - Province Lib. Cons. Com. nel settore dei trasporti distinti per Ripartizione Geografica e Programmi - Anno 2018</t>
  </si>
  <si>
    <t>Tab. I.3.9A - Spese e contributi correnti delle Città Metropolitane - Province Lib. Cons. Com. nel settore dei trasporti distinti per Ripartizione Geografica e Programmi - Anno 2018</t>
  </si>
  <si>
    <t>Euro</t>
  </si>
  <si>
    <t>Milioni di euro</t>
  </si>
  <si>
    <t>Milioni di Euro</t>
  </si>
  <si>
    <t>Province</t>
  </si>
  <si>
    <t>Tab.1.3.1 - Riepilogo spese correnti ed in conto capitale delle Città Metropolitane, Province e Liberi Consorzi Comunali nel settore dei trasporti distinte per Ripartizione Geografica - Anni 2016-2018</t>
  </si>
  <si>
    <t>Spese dirette correnti</t>
  </si>
  <si>
    <t>Ripartizione Geografica</t>
  </si>
  <si>
    <r>
      <t>2017</t>
    </r>
    <r>
      <rPr>
        <b/>
        <vertAlign val="superscript"/>
        <sz val="8"/>
        <rFont val="Times New Roman"/>
        <family val="1"/>
      </rPr>
      <t>(a)</t>
    </r>
  </si>
  <si>
    <t xml:space="preserve">Impegni </t>
  </si>
  <si>
    <t xml:space="preserve">(a) </t>
  </si>
  <si>
    <t>(b)</t>
  </si>
  <si>
    <t>(c)=(a)+(b)</t>
  </si>
  <si>
    <t xml:space="preserve">Pagamenti in conto competenza </t>
  </si>
  <si>
    <t xml:space="preserve">Pagamenti in conto residui </t>
  </si>
  <si>
    <t xml:space="preserve">Totale pagamenti </t>
  </si>
  <si>
    <t>Italia</t>
  </si>
  <si>
    <t>Contributi e trasferimenti correnti</t>
  </si>
  <si>
    <t>1+2</t>
  </si>
  <si>
    <t>Totale spese correnti</t>
  </si>
  <si>
    <t>Spese in conto capitale dirette</t>
  </si>
  <si>
    <t>Contributi e trasferimenti in conto capitale</t>
  </si>
  <si>
    <t>4+5</t>
  </si>
  <si>
    <t>Totale spese in conto capitale</t>
  </si>
  <si>
    <t>Tab.1.3.2 - Riepilogo spese correnti ed in conto capitale delle Città Metropolitane, Province e Liberi Consorzi Comunali nel settore dei trasporti distinte per Ripartizione Geografica - Anni 2016-2019</t>
  </si>
  <si>
    <t>2019 (*)</t>
  </si>
  <si>
    <t>Totale Pagamenti</t>
  </si>
  <si>
    <r>
      <t>Tab.1.3.3 - Riepilogo spese correnti ed in conto capitale delle Città Metropolitane, Province e Liberi Consorzi Comunali nel settore dei trasporti distinte per Ripartizione Geografica - Anni 2016-2019</t>
    </r>
    <r>
      <rPr>
        <b/>
        <vertAlign val="superscript"/>
        <sz val="12"/>
        <rFont val="Times New Roman"/>
        <family val="1"/>
      </rPr>
      <t>(*)</t>
    </r>
  </si>
  <si>
    <t>Totale spese correnti e in conto capitale - Milioni di euro a prezzi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</si>
</sst>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&quot;€&quot;\ #,##0.00"/>
    <numFmt numFmtId="166" formatCode="0.0"/>
    <numFmt numFmtId="167" formatCode="_-* #,##0.0_-;\-* #,##0.0_-;_-* &quot;-&quot;??_-;_-@_-"/>
    <numFmt numFmtId="168" formatCode="#,##0.0"/>
  </numFmts>
  <fonts count="34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1"/>
      <name val="timesoman"/>
    </font>
    <font>
      <sz val="11"/>
      <name val="timesoman"/>
    </font>
    <font>
      <i/>
      <sz val="10"/>
      <name val="timesoman"/>
    </font>
    <font>
      <b/>
      <sz val="12"/>
      <name val="timesoman"/>
    </font>
    <font>
      <sz val="9"/>
      <name val="timesoman"/>
    </font>
    <font>
      <i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12"/>
      <name val="timesoman"/>
    </font>
    <font>
      <sz val="12"/>
      <name val="Calibri"/>
      <family val="2"/>
      <scheme val="minor"/>
    </font>
    <font>
      <i/>
      <sz val="11"/>
      <name val="timesoman"/>
    </font>
    <font>
      <sz val="11"/>
      <name val="Calibri"/>
      <family val="2"/>
      <scheme val="minor"/>
    </font>
    <font>
      <b/>
      <i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i/>
      <sz val="7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12"/>
      <name val="Times New Roman"/>
      <family val="1"/>
    </font>
    <font>
      <b/>
      <i/>
      <sz val="8"/>
      <name val="Times New Roman"/>
      <family val="1"/>
    </font>
    <font>
      <b/>
      <i/>
      <sz val="12"/>
      <name val="Times New Roman"/>
      <family val="1"/>
    </font>
    <font>
      <i/>
      <sz val="7"/>
      <name val="Times"/>
      <family val="1"/>
    </font>
    <font>
      <sz val="7"/>
      <name val="Times"/>
      <family val="1"/>
    </font>
    <font>
      <b/>
      <sz val="7"/>
      <name val="Times"/>
      <family val="1"/>
    </font>
    <font>
      <b/>
      <vertAlign val="super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70">
    <xf numFmtId="0" fontId="0" fillId="0" borderId="0" xfId="0"/>
    <xf numFmtId="0" fontId="1" fillId="0" borderId="2" xfId="0" applyFont="1" applyFill="1" applyBorder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65" fontId="4" fillId="0" borderId="3" xfId="0" applyNumberFormat="1" applyFont="1" applyBorder="1"/>
    <xf numFmtId="0" fontId="5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165" fontId="11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5" fontId="4" fillId="0" borderId="0" xfId="0" applyNumberFormat="1" applyFont="1" applyBorder="1"/>
    <xf numFmtId="165" fontId="11" fillId="0" borderId="0" xfId="0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</xf>
    <xf numFmtId="165" fontId="3" fillId="0" borderId="0" xfId="0" applyNumberFormat="1" applyFont="1"/>
    <xf numFmtId="165" fontId="7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8" xfId="0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vertical="center"/>
    </xf>
    <xf numFmtId="165" fontId="7" fillId="0" borderId="0" xfId="0" applyNumberFormat="1" applyFont="1" applyFill="1" applyAlignment="1">
      <alignment vertical="center"/>
    </xf>
    <xf numFmtId="165" fontId="3" fillId="0" borderId="8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7" fontId="7" fillId="0" borderId="0" xfId="1" applyNumberFormat="1" applyFont="1" applyAlignment="1">
      <alignment vertical="center"/>
    </xf>
    <xf numFmtId="167" fontId="10" fillId="0" borderId="0" xfId="1" applyNumberFormat="1" applyFont="1" applyAlignment="1">
      <alignment vertical="center"/>
    </xf>
    <xf numFmtId="167" fontId="7" fillId="0" borderId="8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7" fontId="3" fillId="0" borderId="0" xfId="1" applyNumberFormat="1" applyFont="1" applyAlignment="1">
      <alignment vertical="center"/>
    </xf>
    <xf numFmtId="165" fontId="13" fillId="0" borderId="3" xfId="0" applyNumberFormat="1" applyFont="1" applyBorder="1"/>
    <xf numFmtId="0" fontId="8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3" fillId="0" borderId="6" xfId="0" applyNumberFormat="1" applyFont="1" applyBorder="1"/>
    <xf numFmtId="165" fontId="13" fillId="0" borderId="7" xfId="0" applyNumberFormat="1" applyFont="1" applyBorder="1"/>
    <xf numFmtId="0" fontId="13" fillId="0" borderId="5" xfId="0" applyFont="1" applyBorder="1" applyAlignment="1">
      <alignment horizontal="center" vertical="center"/>
    </xf>
    <xf numFmtId="165" fontId="4" fillId="0" borderId="6" xfId="0" applyNumberFormat="1" applyFont="1" applyBorder="1"/>
    <xf numFmtId="165" fontId="4" fillId="0" borderId="7" xfId="0" applyNumberFormat="1" applyFont="1" applyBorder="1"/>
    <xf numFmtId="165" fontId="4" fillId="0" borderId="7" xfId="0" applyNumberFormat="1" applyFont="1" applyFill="1" applyBorder="1"/>
    <xf numFmtId="165" fontId="9" fillId="0" borderId="7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14" fillId="0" borderId="6" xfId="0" applyNumberFormat="1" applyFont="1" applyBorder="1" applyAlignment="1">
      <alignment vertical="center"/>
    </xf>
    <xf numFmtId="165" fontId="15" fillId="0" borderId="6" xfId="0" applyNumberFormat="1" applyFont="1" applyBorder="1" applyAlignment="1">
      <alignment vertical="center"/>
    </xf>
    <xf numFmtId="165" fontId="7" fillId="0" borderId="9" xfId="0" applyNumberFormat="1" applyFont="1" applyBorder="1" applyAlignment="1">
      <alignment vertical="center"/>
    </xf>
    <xf numFmtId="165" fontId="14" fillId="0" borderId="3" xfId="0" applyNumberFormat="1" applyFont="1" applyBorder="1"/>
    <xf numFmtId="165" fontId="16" fillId="0" borderId="3" xfId="0" applyNumberFormat="1" applyFont="1" applyBorder="1"/>
    <xf numFmtId="0" fontId="18" fillId="0" borderId="0" xfId="0" applyFont="1"/>
    <xf numFmtId="0" fontId="19" fillId="0" borderId="0" xfId="0" applyFont="1"/>
    <xf numFmtId="0" fontId="24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68" fontId="26" fillId="0" borderId="14" xfId="0" applyNumberFormat="1" applyFont="1" applyBorder="1" applyAlignment="1">
      <alignment horizontal="right" vertical="center" wrapText="1"/>
    </xf>
    <xf numFmtId="168" fontId="25" fillId="0" borderId="14" xfId="0" applyNumberFormat="1" applyFont="1" applyBorder="1" applyAlignment="1">
      <alignment horizontal="right" vertical="center" wrapText="1"/>
    </xf>
    <xf numFmtId="168" fontId="21" fillId="0" borderId="14" xfId="0" applyNumberFormat="1" applyFont="1" applyBorder="1" applyAlignment="1">
      <alignment horizontal="right" vertical="center" wrapText="1"/>
    </xf>
    <xf numFmtId="0" fontId="25" fillId="0" borderId="0" xfId="0" applyFont="1" applyBorder="1" applyAlignment="1">
      <alignment vertical="center"/>
    </xf>
    <xf numFmtId="168" fontId="26" fillId="0" borderId="0" xfId="0" applyNumberFormat="1" applyFont="1" applyBorder="1" applyAlignment="1">
      <alignment horizontal="right" vertical="center" wrapText="1"/>
    </xf>
    <xf numFmtId="168" fontId="25" fillId="0" borderId="0" xfId="0" applyNumberFormat="1" applyFont="1" applyBorder="1" applyAlignment="1">
      <alignment horizontal="right" vertical="center" wrapText="1"/>
    </xf>
    <xf numFmtId="168" fontId="21" fillId="0" borderId="0" xfId="0" applyNumberFormat="1" applyFont="1" applyBorder="1" applyAlignment="1">
      <alignment horizontal="right" vertical="center" wrapText="1"/>
    </xf>
    <xf numFmtId="0" fontId="25" fillId="0" borderId="0" xfId="0" applyFont="1" applyBorder="1" applyAlignment="1">
      <alignment vertical="center" wrapText="1"/>
    </xf>
    <xf numFmtId="0" fontId="21" fillId="0" borderId="13" xfId="0" applyFont="1" applyBorder="1" applyAlignment="1">
      <alignment vertical="center"/>
    </xf>
    <xf numFmtId="168" fontId="21" fillId="0" borderId="13" xfId="0" applyNumberFormat="1" applyFont="1" applyBorder="1" applyAlignment="1">
      <alignment horizontal="right" vertical="center" wrapText="1"/>
    </xf>
    <xf numFmtId="4" fontId="18" fillId="0" borderId="0" xfId="0" applyNumberFormat="1" applyFont="1"/>
    <xf numFmtId="0" fontId="27" fillId="0" borderId="0" xfId="0" applyFont="1"/>
    <xf numFmtId="0" fontId="24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7" fontId="26" fillId="0" borderId="14" xfId="1" applyNumberFormat="1" applyFont="1" applyBorder="1" applyAlignment="1">
      <alignment horizontal="right" vertical="center" wrapText="1"/>
    </xf>
    <xf numFmtId="167" fontId="25" fillId="0" borderId="14" xfId="1" applyNumberFormat="1" applyFont="1" applyBorder="1" applyAlignment="1">
      <alignment horizontal="right" vertical="center" wrapText="1"/>
    </xf>
    <xf numFmtId="167" fontId="21" fillId="0" borderId="14" xfId="1" applyNumberFormat="1" applyFont="1" applyBorder="1" applyAlignment="1">
      <alignment horizontal="right" vertical="center" wrapText="1"/>
    </xf>
    <xf numFmtId="166" fontId="18" fillId="0" borderId="0" xfId="0" applyNumberFormat="1" applyFont="1"/>
    <xf numFmtId="167" fontId="26" fillId="0" borderId="0" xfId="1" applyNumberFormat="1" applyFont="1" applyBorder="1" applyAlignment="1">
      <alignment horizontal="right" vertical="center" wrapText="1"/>
    </xf>
    <xf numFmtId="167" fontId="25" fillId="0" borderId="0" xfId="1" applyNumberFormat="1" applyFont="1" applyBorder="1" applyAlignment="1">
      <alignment horizontal="right" vertical="center" wrapText="1"/>
    </xf>
    <xf numFmtId="167" fontId="21" fillId="0" borderId="0" xfId="1" applyNumberFormat="1" applyFont="1" applyBorder="1" applyAlignment="1">
      <alignment horizontal="right" vertical="center" wrapText="1"/>
    </xf>
    <xf numFmtId="167" fontId="28" fillId="0" borderId="13" xfId="1" applyNumberFormat="1" applyFont="1" applyBorder="1" applyAlignment="1">
      <alignment horizontal="right" vertical="center" wrapText="1"/>
    </xf>
    <xf numFmtId="167" fontId="21" fillId="0" borderId="13" xfId="1" applyNumberFormat="1" applyFont="1" applyBorder="1" applyAlignment="1">
      <alignment horizontal="right" vertical="center" wrapText="1"/>
    </xf>
    <xf numFmtId="0" fontId="29" fillId="0" borderId="0" xfId="0" applyFont="1"/>
    <xf numFmtId="0" fontId="24" fillId="0" borderId="14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168" fontId="28" fillId="0" borderId="13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164" fontId="18" fillId="0" borderId="0" xfId="0" applyNumberFormat="1" applyFont="1"/>
    <xf numFmtId="0" fontId="2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168" fontId="21" fillId="0" borderId="14" xfId="0" applyNumberFormat="1" applyFont="1" applyBorder="1" applyAlignment="1">
      <alignment horizontal="center" vertical="center" wrapText="1"/>
    </xf>
    <xf numFmtId="168" fontId="21" fillId="0" borderId="0" xfId="0" applyNumberFormat="1" applyFont="1" applyBorder="1" applyAlignment="1">
      <alignment horizontal="center" vertical="center" wrapText="1"/>
    </xf>
    <xf numFmtId="168" fontId="21" fillId="0" borderId="13" xfId="0" applyNumberFormat="1" applyFont="1" applyBorder="1" applyAlignment="1">
      <alignment horizontal="center" vertical="center" wrapText="1"/>
    </xf>
    <xf numFmtId="166" fontId="0" fillId="0" borderId="0" xfId="0" applyNumberFormat="1"/>
    <xf numFmtId="4" fontId="0" fillId="0" borderId="0" xfId="0" applyNumberFormat="1"/>
    <xf numFmtId="0" fontId="0" fillId="0" borderId="0" xfId="0" applyBorder="1"/>
    <xf numFmtId="0" fontId="2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168" fontId="28" fillId="0" borderId="0" xfId="0" applyNumberFormat="1" applyFont="1" applyBorder="1" applyAlignment="1">
      <alignment horizontal="right" vertical="center" wrapText="1"/>
    </xf>
    <xf numFmtId="168" fontId="28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65" fontId="11" fillId="0" borderId="4" xfId="0" applyNumberFormat="1" applyFont="1" applyBorder="1" applyAlignment="1">
      <alignment horizontal="left" vertical="center"/>
    </xf>
    <xf numFmtId="165" fontId="11" fillId="0" borderId="4" xfId="0" applyNumberFormat="1" applyFont="1" applyBorder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4" xfId="0" applyNumberFormat="1" applyFont="1" applyBorder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1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4" xfId="0" applyFont="1" applyBorder="1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34</xdr:row>
      <xdr:rowOff>0</xdr:rowOff>
    </xdr:from>
    <xdr:to>
      <xdr:col>5</xdr:col>
      <xdr:colOff>1981200</xdr:colOff>
      <xdr:row>34</xdr:row>
      <xdr:rowOff>114300</xdr:rowOff>
    </xdr:to>
    <xdr:sp macro="" textlink="">
      <xdr:nvSpPr>
        <xdr:cNvPr id="2" name="Freccia bidirezionale orizzonta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609600" y="8096250"/>
          <a:ext cx="10277475" cy="16192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81490</xdr:colOff>
      <xdr:row>64</xdr:row>
      <xdr:rowOff>47625</xdr:rowOff>
    </xdr:from>
    <xdr:to>
      <xdr:col>5</xdr:col>
      <xdr:colOff>2034115</xdr:colOff>
      <xdr:row>64</xdr:row>
      <xdr:rowOff>114300</xdr:rowOff>
    </xdr:to>
    <xdr:sp macro="" textlink="">
      <xdr:nvSpPr>
        <xdr:cNvPr id="3" name="Freccia bidirezionale orizzonta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662515" y="15078075"/>
          <a:ext cx="10277475" cy="666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66675</xdr:colOff>
      <xdr:row>93</xdr:row>
      <xdr:rowOff>161925</xdr:rowOff>
    </xdr:from>
    <xdr:to>
      <xdr:col>5</xdr:col>
      <xdr:colOff>2019300</xdr:colOff>
      <xdr:row>94</xdr:row>
      <xdr:rowOff>76200</xdr:rowOff>
    </xdr:to>
    <xdr:sp macro="" textlink="">
      <xdr:nvSpPr>
        <xdr:cNvPr id="4" name="Freccia bidirezionale orizzonta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657225" y="22783800"/>
          <a:ext cx="10277475" cy="1047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4235</xdr:colOff>
      <xdr:row>32</xdr:row>
      <xdr:rowOff>171451</xdr:rowOff>
    </xdr:from>
    <xdr:to>
      <xdr:col>5</xdr:col>
      <xdr:colOff>2047875</xdr:colOff>
      <xdr:row>33</xdr:row>
      <xdr:rowOff>38101</xdr:rowOff>
    </xdr:to>
    <xdr:sp macro="" textlink="">
      <xdr:nvSpPr>
        <xdr:cNvPr id="2" name="Freccia bidirezionale orizzontal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594785" y="7743826"/>
          <a:ext cx="10368490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62</xdr:row>
      <xdr:rowOff>161926</xdr:rowOff>
    </xdr:from>
    <xdr:to>
      <xdr:col>5</xdr:col>
      <xdr:colOff>2043640</xdr:colOff>
      <xdr:row>63</xdr:row>
      <xdr:rowOff>28576</xdr:rowOff>
    </xdr:to>
    <xdr:sp macro="" textlink="">
      <xdr:nvSpPr>
        <xdr:cNvPr id="3" name="Freccia bidirezionale orizzontal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590550" y="14697076"/>
          <a:ext cx="10368490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13760</xdr:colOff>
      <xdr:row>92</xdr:row>
      <xdr:rowOff>161926</xdr:rowOff>
    </xdr:from>
    <xdr:to>
      <xdr:col>5</xdr:col>
      <xdr:colOff>2057400</xdr:colOff>
      <xdr:row>93</xdr:row>
      <xdr:rowOff>28576</xdr:rowOff>
    </xdr:to>
    <xdr:sp macro="" textlink="">
      <xdr:nvSpPr>
        <xdr:cNvPr id="4" name="Freccia bidirezionale orizzontal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604310" y="21697951"/>
          <a:ext cx="9997015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65</xdr:row>
      <xdr:rowOff>190500</xdr:rowOff>
    </xdr:from>
    <xdr:to>
      <xdr:col>5</xdr:col>
      <xdr:colOff>2028825</xdr:colOff>
      <xdr:row>66</xdr:row>
      <xdr:rowOff>36194</xdr:rowOff>
    </xdr:to>
    <xdr:sp macro="" textlink="">
      <xdr:nvSpPr>
        <xdr:cNvPr id="2" name="Freccia bidirezionale orizzontal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28650" y="14963775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 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5</xdr:col>
      <xdr:colOff>1990725</xdr:colOff>
      <xdr:row>45</xdr:row>
      <xdr:rowOff>45719</xdr:rowOff>
    </xdr:to>
    <xdr:sp macro="" textlink="">
      <xdr:nvSpPr>
        <xdr:cNvPr id="3" name="Freccia bidirezionale orizzontal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590550" y="10172700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 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5</xdr:col>
      <xdr:colOff>1990725</xdr:colOff>
      <xdr:row>24</xdr:row>
      <xdr:rowOff>45719</xdr:rowOff>
    </xdr:to>
    <xdr:sp macro="" textlink="">
      <xdr:nvSpPr>
        <xdr:cNvPr id="4" name="Freccia bidirezionale orizzontal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590550" y="5372100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5</xdr:col>
      <xdr:colOff>1990725</xdr:colOff>
      <xdr:row>66</xdr:row>
      <xdr:rowOff>45719</xdr:rowOff>
    </xdr:to>
    <xdr:sp macro="" textlink="">
      <xdr:nvSpPr>
        <xdr:cNvPr id="2" name="Freccia bidirezionale orizzonta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590550" y="15773400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5</xdr:col>
      <xdr:colOff>1990725</xdr:colOff>
      <xdr:row>45</xdr:row>
      <xdr:rowOff>45719</xdr:rowOff>
    </xdr:to>
    <xdr:sp macro="" textlink="">
      <xdr:nvSpPr>
        <xdr:cNvPr id="3" name="Freccia bidirezionale orizzontal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590550" y="10372725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5</xdr:col>
      <xdr:colOff>1990725</xdr:colOff>
      <xdr:row>24</xdr:row>
      <xdr:rowOff>45719</xdr:rowOff>
    </xdr:to>
    <xdr:sp macro="" textlink="">
      <xdr:nvSpPr>
        <xdr:cNvPr id="4" name="Freccia bidirezionale orizzontal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590550" y="5372100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5</xdr:col>
      <xdr:colOff>1952625</xdr:colOff>
      <xdr:row>66</xdr:row>
      <xdr:rowOff>57150</xdr:rowOff>
    </xdr:to>
    <xdr:sp macro="" textlink="">
      <xdr:nvSpPr>
        <xdr:cNvPr id="2" name="Freccia bidirezionale orizzontal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590550" y="14973300"/>
          <a:ext cx="10277475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5</xdr:col>
      <xdr:colOff>1962150</xdr:colOff>
      <xdr:row>45</xdr:row>
      <xdr:rowOff>57150</xdr:rowOff>
    </xdr:to>
    <xdr:sp macro="" textlink="">
      <xdr:nvSpPr>
        <xdr:cNvPr id="3" name="Freccia bidirezionale orizzontal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590550" y="10172700"/>
          <a:ext cx="10287000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5</xdr:col>
      <xdr:colOff>1971675</xdr:colOff>
      <xdr:row>24</xdr:row>
      <xdr:rowOff>45719</xdr:rowOff>
    </xdr:to>
    <xdr:sp macro="" textlink="">
      <xdr:nvSpPr>
        <xdr:cNvPr id="4" name="Freccia bidirezionale orizzontal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590550" y="5372100"/>
          <a:ext cx="1029652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5</xdr:col>
      <xdr:colOff>1990725</xdr:colOff>
      <xdr:row>66</xdr:row>
      <xdr:rowOff>45719</xdr:rowOff>
    </xdr:to>
    <xdr:sp macro="" textlink="">
      <xdr:nvSpPr>
        <xdr:cNvPr id="2" name="Freccia bidirezionale orizzontal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590550" y="14973300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5</xdr:col>
      <xdr:colOff>1990725</xdr:colOff>
      <xdr:row>45</xdr:row>
      <xdr:rowOff>45719</xdr:rowOff>
    </xdr:to>
    <xdr:sp macro="" textlink="">
      <xdr:nvSpPr>
        <xdr:cNvPr id="3" name="Freccia bidirezionale orizzontal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590550" y="10172700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5</xdr:col>
      <xdr:colOff>1990725</xdr:colOff>
      <xdr:row>24</xdr:row>
      <xdr:rowOff>45719</xdr:rowOff>
    </xdr:to>
    <xdr:sp macro="" textlink="">
      <xdr:nvSpPr>
        <xdr:cNvPr id="4" name="Freccia bidirezionale orizzonta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590550" y="5372100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63498</xdr:rowOff>
    </xdr:from>
    <xdr:to>
      <xdr:col>5</xdr:col>
      <xdr:colOff>1990725</xdr:colOff>
      <xdr:row>19</xdr:row>
      <xdr:rowOff>109217</xdr:rowOff>
    </xdr:to>
    <xdr:sp macro="" textlink="">
      <xdr:nvSpPr>
        <xdr:cNvPr id="2" name="Freccia bidirezionale orizzontal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592667" y="4794248"/>
          <a:ext cx="10319808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35</xdr:row>
      <xdr:rowOff>63498</xdr:rowOff>
    </xdr:from>
    <xdr:to>
      <xdr:col>5</xdr:col>
      <xdr:colOff>1990725</xdr:colOff>
      <xdr:row>35</xdr:row>
      <xdr:rowOff>109217</xdr:rowOff>
    </xdr:to>
    <xdr:sp macro="" textlink="">
      <xdr:nvSpPr>
        <xdr:cNvPr id="3" name="Freccia bidirezionale orizzontal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592667" y="8381998"/>
          <a:ext cx="10319808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51</xdr:row>
      <xdr:rowOff>63498</xdr:rowOff>
    </xdr:from>
    <xdr:to>
      <xdr:col>5</xdr:col>
      <xdr:colOff>1990725</xdr:colOff>
      <xdr:row>51</xdr:row>
      <xdr:rowOff>109217</xdr:rowOff>
    </xdr:to>
    <xdr:sp macro="" textlink="">
      <xdr:nvSpPr>
        <xdr:cNvPr id="4" name="Freccia bidirezionale orizzontal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592667" y="11969748"/>
          <a:ext cx="10319808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74081</xdr:rowOff>
    </xdr:from>
    <xdr:to>
      <xdr:col>5</xdr:col>
      <xdr:colOff>1990725</xdr:colOff>
      <xdr:row>19</xdr:row>
      <xdr:rowOff>119800</xdr:rowOff>
    </xdr:to>
    <xdr:sp macro="" textlink="">
      <xdr:nvSpPr>
        <xdr:cNvPr id="2" name="Freccia bidirezionale orizzontal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592667" y="4815414"/>
          <a:ext cx="10319808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35</xdr:row>
      <xdr:rowOff>63498</xdr:rowOff>
    </xdr:from>
    <xdr:to>
      <xdr:col>5</xdr:col>
      <xdr:colOff>1990725</xdr:colOff>
      <xdr:row>35</xdr:row>
      <xdr:rowOff>109217</xdr:rowOff>
    </xdr:to>
    <xdr:sp macro="" textlink="">
      <xdr:nvSpPr>
        <xdr:cNvPr id="3" name="Freccia bidirezionale orizzontale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592667" y="8921748"/>
          <a:ext cx="10319808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51</xdr:row>
      <xdr:rowOff>52915</xdr:rowOff>
    </xdr:from>
    <xdr:to>
      <xdr:col>5</xdr:col>
      <xdr:colOff>1990725</xdr:colOff>
      <xdr:row>51</xdr:row>
      <xdr:rowOff>98634</xdr:rowOff>
    </xdr:to>
    <xdr:sp macro="" textlink="">
      <xdr:nvSpPr>
        <xdr:cNvPr id="4" name="Freccia bidirezionale orizzontale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>
        <a:xfrm>
          <a:off x="592667" y="13080998"/>
          <a:ext cx="10319808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76200</xdr:rowOff>
    </xdr:from>
    <xdr:to>
      <xdr:col>5</xdr:col>
      <xdr:colOff>1990725</xdr:colOff>
      <xdr:row>19</xdr:row>
      <xdr:rowOff>123825</xdr:rowOff>
    </xdr:to>
    <xdr:sp macro="" textlink="">
      <xdr:nvSpPr>
        <xdr:cNvPr id="2" name="Freccia bidirezionale orizzontal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590550" y="4810125"/>
          <a:ext cx="10315575" cy="4762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35</xdr:row>
      <xdr:rowOff>57150</xdr:rowOff>
    </xdr:from>
    <xdr:to>
      <xdr:col>5</xdr:col>
      <xdr:colOff>1943100</xdr:colOff>
      <xdr:row>35</xdr:row>
      <xdr:rowOff>114300</xdr:rowOff>
    </xdr:to>
    <xdr:sp macro="" textlink="">
      <xdr:nvSpPr>
        <xdr:cNvPr id="3" name="Freccia bidirezionale orizzontal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590550" y="8896350"/>
          <a:ext cx="10267950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561975</xdr:colOff>
      <xdr:row>50</xdr:row>
      <xdr:rowOff>104775</xdr:rowOff>
    </xdr:from>
    <xdr:to>
      <xdr:col>5</xdr:col>
      <xdr:colOff>1924050</xdr:colOff>
      <xdr:row>50</xdr:row>
      <xdr:rowOff>152400</xdr:rowOff>
    </xdr:to>
    <xdr:sp macro="" textlink="">
      <xdr:nvSpPr>
        <xdr:cNvPr id="4" name="Freccia bidirezionale orizzontale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>
        <a:xfrm>
          <a:off x="561975" y="12715875"/>
          <a:ext cx="10277475" cy="4762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0"/>
  <sheetViews>
    <sheetView tabSelected="1" topLeftCell="A67" zoomScale="140" zoomScaleNormal="140" workbookViewId="0">
      <selection activeCell="I82" sqref="I82"/>
    </sheetView>
  </sheetViews>
  <sheetFormatPr defaultRowHeight="15"/>
  <cols>
    <col min="2" max="2" width="4.7109375" customWidth="1"/>
    <col min="3" max="3" width="10.5703125" customWidth="1"/>
    <col min="4" max="4" width="7" customWidth="1"/>
    <col min="5" max="5" width="8.28515625" customWidth="1"/>
    <col min="6" max="6" width="7.7109375" customWidth="1"/>
    <col min="7" max="7" width="9" customWidth="1"/>
    <col min="8" max="8" width="7" customWidth="1"/>
    <col min="9" max="9" width="8.140625" customWidth="1"/>
    <col min="10" max="10" width="8.28515625" customWidth="1"/>
    <col min="11" max="11" width="8.7109375" customWidth="1"/>
    <col min="12" max="12" width="7.28515625" customWidth="1"/>
    <col min="13" max="13" width="8.140625" customWidth="1"/>
    <col min="14" max="14" width="8.28515625" customWidth="1"/>
    <col min="15" max="15" width="9.5703125" customWidth="1"/>
    <col min="16" max="16" width="8.85546875" customWidth="1"/>
    <col min="17" max="17" width="9" customWidth="1"/>
    <col min="18" max="18" width="9.7109375" customWidth="1"/>
    <col min="19" max="19" width="7.85546875" customWidth="1"/>
    <col min="20" max="20" width="7.7109375" customWidth="1"/>
  </cols>
  <sheetData>
    <row r="1" spans="2:16">
      <c r="C1" t="s">
        <v>102</v>
      </c>
    </row>
    <row r="2" spans="2:16" ht="33.950000000000003" customHeight="1">
      <c r="C2" s="126" t="s">
        <v>103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66"/>
    </row>
    <row r="3" spans="2:16"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2:16" ht="19.5">
      <c r="B4">
        <v>1</v>
      </c>
      <c r="C4" s="67" t="s">
        <v>104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2:16" ht="12.75" customHeight="1">
      <c r="C5" s="127" t="s">
        <v>105</v>
      </c>
      <c r="D5" s="128">
        <v>2016</v>
      </c>
      <c r="E5" s="128"/>
      <c r="F5" s="128"/>
      <c r="G5" s="128"/>
      <c r="H5" s="129" t="s">
        <v>106</v>
      </c>
      <c r="I5" s="129"/>
      <c r="J5" s="129"/>
      <c r="K5" s="129"/>
      <c r="L5" s="130">
        <v>2018</v>
      </c>
      <c r="M5" s="131"/>
      <c r="N5" s="131"/>
      <c r="O5" s="132"/>
      <c r="P5" s="66"/>
    </row>
    <row r="6" spans="2:16" ht="12" customHeight="1">
      <c r="C6" s="127"/>
      <c r="D6" s="138" t="s">
        <v>107</v>
      </c>
      <c r="E6" s="68" t="s">
        <v>108</v>
      </c>
      <c r="F6" s="68" t="s">
        <v>109</v>
      </c>
      <c r="G6" s="69" t="s">
        <v>110</v>
      </c>
      <c r="H6" s="140" t="s">
        <v>107</v>
      </c>
      <c r="I6" s="68" t="s">
        <v>108</v>
      </c>
      <c r="J6" s="68" t="s">
        <v>109</v>
      </c>
      <c r="K6" s="69" t="s">
        <v>110</v>
      </c>
      <c r="L6" s="140" t="s">
        <v>107</v>
      </c>
      <c r="M6" s="68" t="s">
        <v>108</v>
      </c>
      <c r="N6" s="68" t="s">
        <v>109</v>
      </c>
      <c r="O6" s="69" t="s">
        <v>110</v>
      </c>
      <c r="P6" s="66"/>
    </row>
    <row r="7" spans="2:16" ht="15" customHeight="1">
      <c r="C7" s="127"/>
      <c r="D7" s="147"/>
      <c r="E7" s="148" t="s">
        <v>111</v>
      </c>
      <c r="F7" s="148" t="s">
        <v>112</v>
      </c>
      <c r="G7" s="144" t="s">
        <v>113</v>
      </c>
      <c r="H7" s="140"/>
      <c r="I7" s="145" t="s">
        <v>111</v>
      </c>
      <c r="J7" s="145" t="s">
        <v>112</v>
      </c>
      <c r="K7" s="142" t="s">
        <v>113</v>
      </c>
      <c r="L7" s="140"/>
      <c r="M7" s="145" t="s">
        <v>111</v>
      </c>
      <c r="N7" s="145" t="s">
        <v>112</v>
      </c>
      <c r="O7" s="142" t="s">
        <v>113</v>
      </c>
      <c r="P7" s="66"/>
    </row>
    <row r="8" spans="2:16" ht="18" customHeight="1">
      <c r="C8" s="127"/>
      <c r="D8" s="139"/>
      <c r="E8" s="145"/>
      <c r="F8" s="145"/>
      <c r="G8" s="142"/>
      <c r="H8" s="140"/>
      <c r="I8" s="146"/>
      <c r="J8" s="146"/>
      <c r="K8" s="143"/>
      <c r="L8" s="140"/>
      <c r="M8" s="146"/>
      <c r="N8" s="146"/>
      <c r="O8" s="143"/>
      <c r="P8" s="66"/>
    </row>
    <row r="9" spans="2:16" ht="19.5" customHeight="1">
      <c r="C9" s="70" t="s">
        <v>5</v>
      </c>
      <c r="D9" s="71">
        <v>986.62952781316983</v>
      </c>
      <c r="E9" s="72">
        <v>732.65729923999993</v>
      </c>
      <c r="F9" s="72">
        <v>191.99411942</v>
      </c>
      <c r="G9" s="73">
        <f>SUM(E9:F9)</f>
        <v>924.65141865999999</v>
      </c>
      <c r="H9" s="71">
        <v>709.77161359000002</v>
      </c>
      <c r="I9" s="72">
        <v>528.82470068999999</v>
      </c>
      <c r="J9" s="72">
        <v>182.86155520999998</v>
      </c>
      <c r="K9" s="73">
        <f>SUM(I9:J9)</f>
        <v>711.68625589999999</v>
      </c>
      <c r="L9" s="71">
        <v>836.01786838599992</v>
      </c>
      <c r="M9" s="72">
        <v>668.74793662000002</v>
      </c>
      <c r="N9" s="72">
        <v>184.63629579999997</v>
      </c>
      <c r="O9" s="73">
        <f>SUM(M9:N9)</f>
        <v>853.38423241999999</v>
      </c>
      <c r="P9" s="66" t="s">
        <v>9</v>
      </c>
    </row>
    <row r="10" spans="2:16">
      <c r="C10" s="74" t="s">
        <v>6</v>
      </c>
      <c r="D10" s="75">
        <v>337.53096773000004</v>
      </c>
      <c r="E10" s="76">
        <v>285.33492683000003</v>
      </c>
      <c r="F10" s="76">
        <v>62.099169249999996</v>
      </c>
      <c r="G10" s="77">
        <f>SUM(E10:F10)</f>
        <v>347.43409608000002</v>
      </c>
      <c r="H10" s="75">
        <v>323.40090156000008</v>
      </c>
      <c r="I10" s="76">
        <v>269.13482929999998</v>
      </c>
      <c r="J10" s="76">
        <v>54.937320669999991</v>
      </c>
      <c r="K10" s="77">
        <f>SUM(I10:J10)</f>
        <v>324.07214996999994</v>
      </c>
      <c r="L10" s="75">
        <v>157.14534322</v>
      </c>
      <c r="M10" s="76">
        <v>123.10360347000001</v>
      </c>
      <c r="N10" s="76">
        <v>59.072894909999995</v>
      </c>
      <c r="O10" s="77">
        <f>SUM(M10:N10)</f>
        <v>182.17649838</v>
      </c>
      <c r="P10" s="66" t="s">
        <v>9</v>
      </c>
    </row>
    <row r="11" spans="2:16" ht="32.25" customHeight="1">
      <c r="C11" s="78" t="s">
        <v>7</v>
      </c>
      <c r="D11" s="75">
        <v>362.64288178999999</v>
      </c>
      <c r="E11" s="76">
        <v>265.20500539</v>
      </c>
      <c r="F11" s="76">
        <v>84.475114900000008</v>
      </c>
      <c r="G11" s="77">
        <f>SUM(E11:F11)</f>
        <v>349.68012028999999</v>
      </c>
      <c r="H11" s="75">
        <v>376.24196863999998</v>
      </c>
      <c r="I11" s="76">
        <v>242.80430765999998</v>
      </c>
      <c r="J11" s="76">
        <v>88.05458646999999</v>
      </c>
      <c r="K11" s="77">
        <f>SUM(I11:J11)</f>
        <v>330.85889412999995</v>
      </c>
      <c r="L11" s="75">
        <v>348.07752617999995</v>
      </c>
      <c r="M11" s="76">
        <v>237.00920207999999</v>
      </c>
      <c r="N11" s="76">
        <v>56.891658830000004</v>
      </c>
      <c r="O11" s="77">
        <f>SUM(M11:N11)</f>
        <v>293.90086091000001</v>
      </c>
      <c r="P11" s="66" t="s">
        <v>9</v>
      </c>
    </row>
    <row r="12" spans="2:16">
      <c r="C12" s="79" t="s">
        <v>114</v>
      </c>
      <c r="D12" s="80">
        <v>1686.7</v>
      </c>
      <c r="E12" s="80">
        <f t="shared" ref="D12:K12" si="0">SUM(E9:E11)</f>
        <v>1283.19723146</v>
      </c>
      <c r="F12" s="80">
        <f t="shared" si="0"/>
        <v>338.56840356999999</v>
      </c>
      <c r="G12" s="80">
        <f t="shared" si="0"/>
        <v>1621.7656350299999</v>
      </c>
      <c r="H12" s="80">
        <f t="shared" si="0"/>
        <v>1409.4144837899998</v>
      </c>
      <c r="I12" s="80">
        <f t="shared" si="0"/>
        <v>1040.7638376499999</v>
      </c>
      <c r="J12" s="80">
        <f t="shared" si="0"/>
        <v>325.85346234999997</v>
      </c>
      <c r="K12" s="80">
        <f t="shared" si="0"/>
        <v>1366.6172999999999</v>
      </c>
      <c r="L12" s="80">
        <f>SUM(L9:L11)</f>
        <v>1341.240737786</v>
      </c>
      <c r="M12" s="80">
        <f>SUM(M9:M11)</f>
        <v>1028.8607421700001</v>
      </c>
      <c r="N12" s="80">
        <f>SUM(N9:N11)</f>
        <v>300.60084953999996</v>
      </c>
      <c r="O12" s="80">
        <f>SUM(O9:O11)</f>
        <v>1329.46159171</v>
      </c>
      <c r="P12" s="66" t="s">
        <v>9</v>
      </c>
    </row>
    <row r="13" spans="2:16">
      <c r="C13" s="66"/>
      <c r="D13" s="66"/>
      <c r="E13" s="66"/>
      <c r="F13" s="66"/>
      <c r="G13" s="81" t="s">
        <v>9</v>
      </c>
      <c r="H13" s="81" t="s">
        <v>9</v>
      </c>
      <c r="I13" s="66"/>
      <c r="J13" s="66"/>
      <c r="K13" s="66"/>
      <c r="L13" s="81" t="s">
        <v>9</v>
      </c>
      <c r="M13" s="66"/>
      <c r="N13" s="66"/>
      <c r="O13" s="66"/>
      <c r="P13" s="81" t="s">
        <v>9</v>
      </c>
    </row>
    <row r="14" spans="2:16" ht="15.75">
      <c r="B14">
        <v>2</v>
      </c>
      <c r="C14" s="82" t="s">
        <v>115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2:16" ht="12" customHeight="1">
      <c r="C15" s="141" t="s">
        <v>105</v>
      </c>
      <c r="D15" s="128">
        <v>2016</v>
      </c>
      <c r="E15" s="128"/>
      <c r="F15" s="128"/>
      <c r="G15" s="128"/>
      <c r="H15" s="129" t="s">
        <v>106</v>
      </c>
      <c r="I15" s="129"/>
      <c r="J15" s="129"/>
      <c r="K15" s="129"/>
      <c r="L15" s="130">
        <v>2018</v>
      </c>
      <c r="M15" s="131"/>
      <c r="N15" s="131"/>
      <c r="O15" s="132"/>
      <c r="P15" s="66"/>
    </row>
    <row r="16" spans="2:16" ht="12" customHeight="1">
      <c r="C16" s="141"/>
      <c r="D16" s="138" t="s">
        <v>107</v>
      </c>
      <c r="E16" s="68" t="s">
        <v>108</v>
      </c>
      <c r="F16" s="68" t="s">
        <v>109</v>
      </c>
      <c r="G16" s="69" t="s">
        <v>110</v>
      </c>
      <c r="H16" s="140" t="s">
        <v>107</v>
      </c>
      <c r="I16" s="68" t="s">
        <v>108</v>
      </c>
      <c r="J16" s="68" t="s">
        <v>109</v>
      </c>
      <c r="K16" s="69" t="s">
        <v>110</v>
      </c>
      <c r="L16" s="140" t="s">
        <v>107</v>
      </c>
      <c r="M16" s="68" t="s">
        <v>108</v>
      </c>
      <c r="N16" s="68" t="s">
        <v>109</v>
      </c>
      <c r="O16" s="69" t="s">
        <v>110</v>
      </c>
      <c r="P16" s="66"/>
    </row>
    <row r="17" spans="2:16" ht="32.25" customHeight="1">
      <c r="C17" s="141"/>
      <c r="D17" s="139"/>
      <c r="E17" s="83" t="s">
        <v>111</v>
      </c>
      <c r="F17" s="83" t="s">
        <v>112</v>
      </c>
      <c r="G17" s="84" t="s">
        <v>113</v>
      </c>
      <c r="H17" s="140"/>
      <c r="I17" s="83" t="s">
        <v>111</v>
      </c>
      <c r="J17" s="83" t="s">
        <v>112</v>
      </c>
      <c r="K17" s="84" t="s">
        <v>113</v>
      </c>
      <c r="L17" s="140"/>
      <c r="M17" s="83" t="s">
        <v>111</v>
      </c>
      <c r="N17" s="83" t="s">
        <v>112</v>
      </c>
      <c r="O17" s="84" t="s">
        <v>113</v>
      </c>
      <c r="P17" s="66"/>
    </row>
    <row r="18" spans="2:16" ht="20.25" customHeight="1">
      <c r="C18" s="70" t="s">
        <v>5</v>
      </c>
      <c r="D18" s="85">
        <v>588.30394320000005</v>
      </c>
      <c r="E18" s="86">
        <v>558.21224415000006</v>
      </c>
      <c r="F18" s="86">
        <v>29.041722959999998</v>
      </c>
      <c r="G18" s="87">
        <v>587.1</v>
      </c>
      <c r="H18" s="85">
        <v>83.69075411</v>
      </c>
      <c r="I18" s="86">
        <v>67.01788187999999</v>
      </c>
      <c r="J18" s="86">
        <v>13.1999481</v>
      </c>
      <c r="K18" s="87">
        <f>SUM(I18:J18)</f>
        <v>80.217829979999991</v>
      </c>
      <c r="L18" s="85">
        <v>147.03010461</v>
      </c>
      <c r="M18" s="86">
        <v>117.73356539</v>
      </c>
      <c r="N18" s="86">
        <v>18.125230610000003</v>
      </c>
      <c r="O18" s="87">
        <f>SUM(M18:N18)</f>
        <v>135.85879599999998</v>
      </c>
      <c r="P18" s="88" t="s">
        <v>9</v>
      </c>
    </row>
    <row r="19" spans="2:16" ht="15.95" customHeight="1">
      <c r="C19" s="74" t="s">
        <v>6</v>
      </c>
      <c r="D19" s="89">
        <v>13.17978959</v>
      </c>
      <c r="E19" s="90">
        <v>7.0232854200000006</v>
      </c>
      <c r="F19" s="90">
        <v>6.6173663899999999</v>
      </c>
      <c r="G19" s="91">
        <v>13.6</v>
      </c>
      <c r="H19" s="89">
        <v>7.1837837900000006</v>
      </c>
      <c r="I19" s="90">
        <v>4.9986162800000002</v>
      </c>
      <c r="J19" s="90">
        <v>5.399314490000001</v>
      </c>
      <c r="K19" s="91">
        <f>SUM(I19:J19)</f>
        <v>10.397930770000002</v>
      </c>
      <c r="L19" s="89">
        <v>12.115485969999998</v>
      </c>
      <c r="M19" s="90">
        <v>8.5217845499999996</v>
      </c>
      <c r="N19" s="90">
        <v>5.5386830300000005</v>
      </c>
      <c r="O19" s="91">
        <f>SUM(M19:N19)</f>
        <v>14.060467580000001</v>
      </c>
      <c r="P19" s="66" t="s">
        <v>9</v>
      </c>
    </row>
    <row r="20" spans="2:16" ht="30.75" customHeight="1">
      <c r="C20" s="78" t="s">
        <v>7</v>
      </c>
      <c r="D20" s="89">
        <v>12.419107440000003</v>
      </c>
      <c r="E20" s="90">
        <v>8.9349078000000013</v>
      </c>
      <c r="F20" s="90">
        <v>3.6180291699999998</v>
      </c>
      <c r="G20" s="91">
        <v>12.6</v>
      </c>
      <c r="H20" s="89">
        <v>35.554610750000002</v>
      </c>
      <c r="I20" s="90">
        <v>29.655748380000002</v>
      </c>
      <c r="J20" s="90">
        <v>3.6604565200000008</v>
      </c>
      <c r="K20" s="91">
        <f>SUM(I20:J20)</f>
        <v>33.316204900000002</v>
      </c>
      <c r="L20" s="89">
        <v>36.257621740000005</v>
      </c>
      <c r="M20" s="90">
        <v>22.936399999999999</v>
      </c>
      <c r="N20" s="90">
        <v>2.90985271</v>
      </c>
      <c r="O20" s="91">
        <f>SUM(M20:N20)</f>
        <v>25.846252709999998</v>
      </c>
      <c r="P20" s="66" t="s">
        <v>9</v>
      </c>
    </row>
    <row r="21" spans="2:16">
      <c r="C21" s="79" t="s">
        <v>114</v>
      </c>
      <c r="D21" s="92">
        <f t="shared" ref="D21:K21" si="1">SUM(D18:D20)</f>
        <v>613.90284023000004</v>
      </c>
      <c r="E21" s="93">
        <f t="shared" si="1"/>
        <v>574.17043737000006</v>
      </c>
      <c r="F21" s="93">
        <f t="shared" si="1"/>
        <v>39.277118519999995</v>
      </c>
      <c r="G21" s="93">
        <f t="shared" si="1"/>
        <v>613.30000000000007</v>
      </c>
      <c r="H21" s="92">
        <f t="shared" si="1"/>
        <v>126.42914865</v>
      </c>
      <c r="I21" s="93">
        <f t="shared" si="1"/>
        <v>101.67224654</v>
      </c>
      <c r="J21" s="93">
        <f t="shared" si="1"/>
        <v>22.259719110000002</v>
      </c>
      <c r="K21" s="93">
        <f t="shared" si="1"/>
        <v>123.93196565</v>
      </c>
      <c r="L21" s="92">
        <f>SUM(L18:L20)</f>
        <v>195.40321232000002</v>
      </c>
      <c r="M21" s="93">
        <f>SUM(M18:M20)</f>
        <v>149.19174993999999</v>
      </c>
      <c r="N21" s="93">
        <f>SUM(N18:N20)</f>
        <v>26.573766350000003</v>
      </c>
      <c r="O21" s="93">
        <f>SUM(O18:O20)</f>
        <v>175.76551628999997</v>
      </c>
      <c r="P21" s="66" t="s">
        <v>9</v>
      </c>
    </row>
    <row r="22" spans="2:16">
      <c r="C22" s="66"/>
      <c r="D22" s="66"/>
      <c r="E22" s="66"/>
      <c r="F22" s="66"/>
      <c r="G22" s="66"/>
      <c r="H22" s="66"/>
      <c r="I22" s="66"/>
      <c r="J22" s="66"/>
      <c r="K22" s="66" t="s">
        <v>9</v>
      </c>
      <c r="L22" s="66"/>
      <c r="M22" s="66"/>
      <c r="N22" s="66"/>
      <c r="O22" s="66" t="s">
        <v>9</v>
      </c>
      <c r="P22" s="66"/>
    </row>
    <row r="23" spans="2:16" ht="15.75">
      <c r="B23" t="s">
        <v>116</v>
      </c>
      <c r="C23" s="94" t="s">
        <v>117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</row>
    <row r="24" spans="2:16" ht="12.75" customHeight="1">
      <c r="C24" s="141" t="s">
        <v>105</v>
      </c>
      <c r="D24" s="128">
        <v>2016</v>
      </c>
      <c r="E24" s="128"/>
      <c r="F24" s="128"/>
      <c r="G24" s="128"/>
      <c r="H24" s="129" t="s">
        <v>106</v>
      </c>
      <c r="I24" s="129"/>
      <c r="J24" s="129"/>
      <c r="K24" s="129"/>
      <c r="L24" s="130">
        <v>2018</v>
      </c>
      <c r="M24" s="131"/>
      <c r="N24" s="131"/>
      <c r="O24" s="132"/>
      <c r="P24" s="66"/>
    </row>
    <row r="25" spans="2:16" ht="13.5" customHeight="1">
      <c r="C25" s="141"/>
      <c r="D25" s="138" t="s">
        <v>107</v>
      </c>
      <c r="E25" s="68" t="s">
        <v>108</v>
      </c>
      <c r="F25" s="68" t="s">
        <v>109</v>
      </c>
      <c r="G25" s="69" t="s">
        <v>110</v>
      </c>
      <c r="H25" s="140" t="s">
        <v>107</v>
      </c>
      <c r="I25" s="68" t="s">
        <v>108</v>
      </c>
      <c r="J25" s="68" t="s">
        <v>109</v>
      </c>
      <c r="K25" s="69" t="s">
        <v>110</v>
      </c>
      <c r="L25" s="140" t="s">
        <v>107</v>
      </c>
      <c r="M25" s="68" t="s">
        <v>108</v>
      </c>
      <c r="N25" s="68" t="s">
        <v>109</v>
      </c>
      <c r="O25" s="69" t="s">
        <v>110</v>
      </c>
      <c r="P25" s="66"/>
    </row>
    <row r="26" spans="2:16" ht="29.25" customHeight="1">
      <c r="C26" s="141"/>
      <c r="D26" s="139"/>
      <c r="E26" s="83" t="s">
        <v>111</v>
      </c>
      <c r="F26" s="83" t="s">
        <v>112</v>
      </c>
      <c r="G26" s="84" t="s">
        <v>113</v>
      </c>
      <c r="H26" s="140"/>
      <c r="I26" s="83" t="s">
        <v>111</v>
      </c>
      <c r="J26" s="83" t="s">
        <v>112</v>
      </c>
      <c r="K26" s="84" t="s">
        <v>113</v>
      </c>
      <c r="L26" s="140"/>
      <c r="M26" s="83" t="s">
        <v>111</v>
      </c>
      <c r="N26" s="83" t="s">
        <v>112</v>
      </c>
      <c r="O26" s="84" t="s">
        <v>113</v>
      </c>
      <c r="P26" s="66"/>
    </row>
    <row r="27" spans="2:16" ht="21.75" customHeight="1">
      <c r="C27" s="95" t="s">
        <v>5</v>
      </c>
      <c r="D27" s="71">
        <v>1574.93347101317</v>
      </c>
      <c r="E27" s="72">
        <v>1290.86954339</v>
      </c>
      <c r="F27" s="72">
        <v>221.03584237999999</v>
      </c>
      <c r="G27" s="73">
        <f>SUM(E27:F27)</f>
        <v>1511.9053857700001</v>
      </c>
      <c r="H27" s="71">
        <f t="shared" ref="H27:J29" si="2">SUM(H9,H18)</f>
        <v>793.46236769999996</v>
      </c>
      <c r="I27" s="72">
        <f t="shared" si="2"/>
        <v>595.84258256999999</v>
      </c>
      <c r="J27" s="72">
        <f t="shared" si="2"/>
        <v>196.06150330999998</v>
      </c>
      <c r="K27" s="73">
        <f>SUM(I27:J27)</f>
        <v>791.90408587999991</v>
      </c>
      <c r="L27" s="71">
        <f t="shared" ref="L27:N29" si="3">SUM(L9,L18)</f>
        <v>983.04797299599988</v>
      </c>
      <c r="M27" s="72">
        <f t="shared" si="3"/>
        <v>786.48150200999999</v>
      </c>
      <c r="N27" s="72">
        <f t="shared" si="3"/>
        <v>202.76152640999999</v>
      </c>
      <c r="O27" s="73">
        <f>SUM(M27:N27)</f>
        <v>989.24302841999997</v>
      </c>
      <c r="P27" s="81"/>
    </row>
    <row r="28" spans="2:16">
      <c r="C28" s="96" t="s">
        <v>6</v>
      </c>
      <c r="D28" s="75">
        <v>350.71075732000003</v>
      </c>
      <c r="E28" s="76">
        <v>292.35821225000001</v>
      </c>
      <c r="F28" s="76">
        <v>68.716535640000004</v>
      </c>
      <c r="G28" s="77">
        <f>SUM(E28:F28)</f>
        <v>361.07474789000003</v>
      </c>
      <c r="H28" s="75">
        <f t="shared" si="2"/>
        <v>330.58468535000009</v>
      </c>
      <c r="I28" s="76">
        <f t="shared" si="2"/>
        <v>274.13344558</v>
      </c>
      <c r="J28" s="76">
        <f t="shared" si="2"/>
        <v>60.336635159999993</v>
      </c>
      <c r="K28" s="77">
        <f>SUM(I28:J28)</f>
        <v>334.47008074000001</v>
      </c>
      <c r="L28" s="75">
        <f t="shared" si="3"/>
        <v>169.26082919000001</v>
      </c>
      <c r="M28" s="76">
        <f t="shared" si="3"/>
        <v>131.62538802</v>
      </c>
      <c r="N28" s="76">
        <f t="shared" si="3"/>
        <v>64.611577939999989</v>
      </c>
      <c r="O28" s="77">
        <f>SUM(M28:N28)</f>
        <v>196.23696595999999</v>
      </c>
      <c r="P28" s="81"/>
    </row>
    <row r="29" spans="2:16" ht="28.5" customHeight="1">
      <c r="C29" s="96" t="s">
        <v>7</v>
      </c>
      <c r="D29" s="75">
        <v>375.06198922999999</v>
      </c>
      <c r="E29" s="76">
        <v>274.13991319000002</v>
      </c>
      <c r="F29" s="76">
        <v>88.093144070000008</v>
      </c>
      <c r="G29" s="77">
        <f>SUM(E29:F29)</f>
        <v>362.23305726000001</v>
      </c>
      <c r="H29" s="75">
        <f t="shared" si="2"/>
        <v>411.79657938999998</v>
      </c>
      <c r="I29" s="76">
        <f t="shared" si="2"/>
        <v>272.46005603999998</v>
      </c>
      <c r="J29" s="76">
        <f t="shared" si="2"/>
        <v>91.715042989999986</v>
      </c>
      <c r="K29" s="77">
        <f>SUM(I29:J29)</f>
        <v>364.17509902999996</v>
      </c>
      <c r="L29" s="75">
        <f t="shared" si="3"/>
        <v>384.33514791999994</v>
      </c>
      <c r="M29" s="76">
        <f t="shared" si="3"/>
        <v>259.94560208000001</v>
      </c>
      <c r="N29" s="76">
        <f t="shared" si="3"/>
        <v>59.801511540000007</v>
      </c>
      <c r="O29" s="77">
        <f>SUM(M29:N29)</f>
        <v>319.74711362000005</v>
      </c>
      <c r="P29" s="81"/>
    </row>
    <row r="30" spans="2:16">
      <c r="C30" s="97" t="s">
        <v>114</v>
      </c>
      <c r="D30" s="98">
        <f t="shared" ref="D30:K30" si="4">SUM(D27:D29)</f>
        <v>2300.70621756317</v>
      </c>
      <c r="E30" s="80">
        <f t="shared" si="4"/>
        <v>1857.36766883</v>
      </c>
      <c r="F30" s="80">
        <f t="shared" si="4"/>
        <v>377.84552208999997</v>
      </c>
      <c r="G30" s="80">
        <f t="shared" si="4"/>
        <v>2235.2131909200002</v>
      </c>
      <c r="H30" s="98">
        <f t="shared" si="4"/>
        <v>1535.8436324400002</v>
      </c>
      <c r="I30" s="80">
        <f t="shared" si="4"/>
        <v>1142.43608419</v>
      </c>
      <c r="J30" s="80">
        <f t="shared" si="4"/>
        <v>348.11318145999996</v>
      </c>
      <c r="K30" s="80">
        <f t="shared" si="4"/>
        <v>1490.5492656499998</v>
      </c>
      <c r="L30" s="98">
        <f>SUM(L27:L29)</f>
        <v>1536.6439501059999</v>
      </c>
      <c r="M30" s="80">
        <f>SUM(M27:M29)</f>
        <v>1178.05249211</v>
      </c>
      <c r="N30" s="80">
        <f>SUM(N27:N29)</f>
        <v>327.17461588999993</v>
      </c>
      <c r="O30" s="80">
        <f>SUM(O27:O29)</f>
        <v>1505.227108</v>
      </c>
      <c r="P30" s="81"/>
    </row>
    <row r="31" spans="2:16"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spans="2:16" ht="19.5">
      <c r="B32">
        <v>4</v>
      </c>
      <c r="C32" s="99" t="s">
        <v>118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</row>
    <row r="33" spans="2:16" ht="12" customHeight="1">
      <c r="C33" s="127" t="s">
        <v>105</v>
      </c>
      <c r="D33" s="128">
        <v>2016</v>
      </c>
      <c r="E33" s="128"/>
      <c r="F33" s="128"/>
      <c r="G33" s="128"/>
      <c r="H33" s="129" t="s">
        <v>106</v>
      </c>
      <c r="I33" s="129"/>
      <c r="J33" s="129"/>
      <c r="K33" s="129"/>
      <c r="L33" s="130">
        <v>2018</v>
      </c>
      <c r="M33" s="131"/>
      <c r="N33" s="131"/>
      <c r="O33" s="132"/>
      <c r="P33" s="66"/>
    </row>
    <row r="34" spans="2:16" ht="13.5" customHeight="1">
      <c r="C34" s="127"/>
      <c r="D34" s="138" t="s">
        <v>107</v>
      </c>
      <c r="E34" s="68" t="s">
        <v>108</v>
      </c>
      <c r="F34" s="68" t="s">
        <v>109</v>
      </c>
      <c r="G34" s="69" t="s">
        <v>110</v>
      </c>
      <c r="H34" s="140" t="s">
        <v>107</v>
      </c>
      <c r="I34" s="68" t="s">
        <v>108</v>
      </c>
      <c r="J34" s="68" t="s">
        <v>109</v>
      </c>
      <c r="K34" s="69" t="s">
        <v>110</v>
      </c>
      <c r="L34" s="140" t="s">
        <v>107</v>
      </c>
      <c r="M34" s="68" t="s">
        <v>108</v>
      </c>
      <c r="N34" s="68" t="s">
        <v>109</v>
      </c>
      <c r="O34" s="69" t="s">
        <v>110</v>
      </c>
      <c r="P34" s="66"/>
    </row>
    <row r="35" spans="2:16" ht="28.5" customHeight="1">
      <c r="C35" s="127"/>
      <c r="D35" s="139"/>
      <c r="E35" s="83" t="s">
        <v>111</v>
      </c>
      <c r="F35" s="83" t="s">
        <v>112</v>
      </c>
      <c r="G35" s="84" t="s">
        <v>113</v>
      </c>
      <c r="H35" s="140"/>
      <c r="I35" s="83" t="s">
        <v>111</v>
      </c>
      <c r="J35" s="83" t="s">
        <v>112</v>
      </c>
      <c r="K35" s="84" t="s">
        <v>113</v>
      </c>
      <c r="L35" s="140"/>
      <c r="M35" s="83" t="s">
        <v>111</v>
      </c>
      <c r="N35" s="83" t="s">
        <v>112</v>
      </c>
      <c r="O35" s="84" t="s">
        <v>113</v>
      </c>
      <c r="P35" s="66"/>
    </row>
    <row r="36" spans="2:16" ht="18">
      <c r="C36" s="95" t="s">
        <v>5</v>
      </c>
      <c r="D36" s="85">
        <v>693.7116651099999</v>
      </c>
      <c r="E36" s="86">
        <v>314.52676458000002</v>
      </c>
      <c r="F36" s="86">
        <v>179.06619078000003</v>
      </c>
      <c r="G36" s="87">
        <f>SUM(E36:F36)</f>
        <v>493.59295536000002</v>
      </c>
      <c r="H36" s="85">
        <v>312.53930233</v>
      </c>
      <c r="I36" s="86">
        <v>190.79517300999998</v>
      </c>
      <c r="J36" s="86">
        <v>69.459889320000002</v>
      </c>
      <c r="K36" s="87">
        <f>SUM(I36:J36)</f>
        <v>260.25506232999999</v>
      </c>
      <c r="L36" s="85">
        <v>418.85700559999998</v>
      </c>
      <c r="M36" s="86">
        <v>213.19750209999998</v>
      </c>
      <c r="N36" s="86">
        <v>74.189239010000009</v>
      </c>
      <c r="O36" s="87">
        <f>SUM(M36:N36)</f>
        <v>287.38674111</v>
      </c>
      <c r="P36" s="66"/>
    </row>
    <row r="37" spans="2:16">
      <c r="C37" s="100" t="s">
        <v>6</v>
      </c>
      <c r="D37" s="89">
        <v>152.24422190000001</v>
      </c>
      <c r="E37" s="90">
        <v>61.559979439999992</v>
      </c>
      <c r="F37" s="90">
        <v>39.678487079999989</v>
      </c>
      <c r="G37" s="91">
        <f>SUM(E37:F37)</f>
        <v>101.23846651999997</v>
      </c>
      <c r="H37" s="89">
        <v>146.34939069000001</v>
      </c>
      <c r="I37" s="90">
        <v>71.110461379999975</v>
      </c>
      <c r="J37" s="90">
        <v>48.767335799999991</v>
      </c>
      <c r="K37" s="91">
        <f>SUM(I37:J37)</f>
        <v>119.87779717999996</v>
      </c>
      <c r="L37" s="89">
        <v>119.56798713000001</v>
      </c>
      <c r="M37" s="90">
        <v>81.982918389999995</v>
      </c>
      <c r="N37" s="90">
        <v>46.848136820000008</v>
      </c>
      <c r="O37" s="91">
        <f>SUM(M37:N37)</f>
        <v>128.83105520999999</v>
      </c>
      <c r="P37" s="66"/>
    </row>
    <row r="38" spans="2:16" ht="29.25" customHeight="1">
      <c r="C38" s="96" t="s">
        <v>7</v>
      </c>
      <c r="D38" s="89">
        <v>503.61965050000003</v>
      </c>
      <c r="E38" s="90">
        <v>358.17420348000002</v>
      </c>
      <c r="F38" s="90">
        <v>57.207838420000009</v>
      </c>
      <c r="G38" s="91">
        <f>SUM(E38:F38)</f>
        <v>415.38204190000005</v>
      </c>
      <c r="H38" s="89">
        <v>371.12838707999998</v>
      </c>
      <c r="I38" s="90">
        <v>103.03927664</v>
      </c>
      <c r="J38" s="90">
        <v>84.924146249999993</v>
      </c>
      <c r="K38" s="91">
        <f>SUM(I38:J38)</f>
        <v>187.96342289</v>
      </c>
      <c r="L38" s="89">
        <v>384.70507163000008</v>
      </c>
      <c r="M38" s="90">
        <v>87.036661390000006</v>
      </c>
      <c r="N38" s="90">
        <v>85.923208389999999</v>
      </c>
      <c r="O38" s="91">
        <f>SUM(M38:N38)</f>
        <v>172.95986978000002</v>
      </c>
      <c r="P38" s="66"/>
    </row>
    <row r="39" spans="2:16">
      <c r="C39" s="101" t="s">
        <v>114</v>
      </c>
      <c r="D39" s="92">
        <f t="shared" ref="D39:O39" si="5">SUM(D36:D38)</f>
        <v>1349.57553751</v>
      </c>
      <c r="E39" s="93">
        <f t="shared" si="5"/>
        <v>734.26094750000004</v>
      </c>
      <c r="F39" s="93">
        <f t="shared" si="5"/>
        <v>275.95251628000005</v>
      </c>
      <c r="G39" s="93">
        <f t="shared" si="5"/>
        <v>1010.21346378</v>
      </c>
      <c r="H39" s="92">
        <f t="shared" si="5"/>
        <v>830.01708009999993</v>
      </c>
      <c r="I39" s="93">
        <f t="shared" si="5"/>
        <v>364.94491102999996</v>
      </c>
      <c r="J39" s="93">
        <f t="shared" si="5"/>
        <v>203.15137136999999</v>
      </c>
      <c r="K39" s="93">
        <f t="shared" si="5"/>
        <v>568.09628239999995</v>
      </c>
      <c r="L39" s="92">
        <f t="shared" si="5"/>
        <v>923.13006436000001</v>
      </c>
      <c r="M39" s="93">
        <f t="shared" si="5"/>
        <v>382.21708187999997</v>
      </c>
      <c r="N39" s="93">
        <f t="shared" si="5"/>
        <v>206.96058422000002</v>
      </c>
      <c r="O39" s="93">
        <f t="shared" si="5"/>
        <v>589.17766610000001</v>
      </c>
      <c r="P39" s="102" t="s">
        <v>9</v>
      </c>
    </row>
    <row r="40" spans="2:16"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</row>
    <row r="41" spans="2:16" ht="15.75">
      <c r="B41">
        <v>5</v>
      </c>
      <c r="C41" s="82" t="s">
        <v>119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</row>
    <row r="42" spans="2:16" ht="12" customHeight="1">
      <c r="C42" s="127" t="s">
        <v>105</v>
      </c>
      <c r="D42" s="128">
        <v>2016</v>
      </c>
      <c r="E42" s="128"/>
      <c r="F42" s="128"/>
      <c r="G42" s="128"/>
      <c r="H42" s="129" t="s">
        <v>106</v>
      </c>
      <c r="I42" s="129"/>
      <c r="J42" s="129"/>
      <c r="K42" s="129"/>
      <c r="L42" s="130">
        <v>2018</v>
      </c>
      <c r="M42" s="131"/>
      <c r="N42" s="131"/>
      <c r="O42" s="132"/>
      <c r="P42" s="66"/>
    </row>
    <row r="43" spans="2:16" ht="12.75" customHeight="1">
      <c r="C43" s="127"/>
      <c r="D43" s="138" t="s">
        <v>107</v>
      </c>
      <c r="E43" s="68" t="s">
        <v>108</v>
      </c>
      <c r="F43" s="68" t="s">
        <v>109</v>
      </c>
      <c r="G43" s="69" t="s">
        <v>110</v>
      </c>
      <c r="H43" s="140" t="s">
        <v>107</v>
      </c>
      <c r="I43" s="68" t="s">
        <v>108</v>
      </c>
      <c r="J43" s="68" t="s">
        <v>109</v>
      </c>
      <c r="K43" s="69" t="s">
        <v>110</v>
      </c>
      <c r="L43" s="140" t="s">
        <v>107</v>
      </c>
      <c r="M43" s="68" t="s">
        <v>108</v>
      </c>
      <c r="N43" s="68" t="s">
        <v>109</v>
      </c>
      <c r="O43" s="69" t="s">
        <v>110</v>
      </c>
      <c r="P43" s="66"/>
    </row>
    <row r="44" spans="2:16" ht="28.5" customHeight="1">
      <c r="C44" s="127"/>
      <c r="D44" s="139"/>
      <c r="E44" s="83" t="s">
        <v>111</v>
      </c>
      <c r="F44" s="83" t="s">
        <v>112</v>
      </c>
      <c r="G44" s="84" t="s">
        <v>113</v>
      </c>
      <c r="H44" s="140"/>
      <c r="I44" s="83" t="s">
        <v>111</v>
      </c>
      <c r="J44" s="83" t="s">
        <v>112</v>
      </c>
      <c r="K44" s="84" t="s">
        <v>113</v>
      </c>
      <c r="L44" s="140"/>
      <c r="M44" s="83" t="s">
        <v>111</v>
      </c>
      <c r="N44" s="83" t="s">
        <v>112</v>
      </c>
      <c r="O44" s="84" t="s">
        <v>113</v>
      </c>
      <c r="P44" s="66"/>
    </row>
    <row r="45" spans="2:16" ht="20.25" customHeight="1">
      <c r="C45" s="95" t="s">
        <v>5</v>
      </c>
      <c r="D45" s="85">
        <v>5.9846472699999991</v>
      </c>
      <c r="E45" s="86">
        <v>1.37784</v>
      </c>
      <c r="F45" s="86">
        <v>2.5905</v>
      </c>
      <c r="G45" s="87">
        <f>SUM(E45:F45)</f>
        <v>3.96834</v>
      </c>
      <c r="H45" s="85">
        <v>7.4785864399999999</v>
      </c>
      <c r="I45" s="86">
        <v>2.0896577600000001</v>
      </c>
      <c r="J45" s="86">
        <v>3.88851302</v>
      </c>
      <c r="K45" s="87">
        <f>SUM(I45:J45)</f>
        <v>5.9781707800000001</v>
      </c>
      <c r="L45" s="85">
        <v>6.7791457599999996</v>
      </c>
      <c r="M45" s="86">
        <v>0.74083830000000006</v>
      </c>
      <c r="N45" s="86">
        <v>5.9852931799999993</v>
      </c>
      <c r="O45" s="87">
        <f>SUM(M45:N45)</f>
        <v>6.7261314799999994</v>
      </c>
      <c r="P45" s="66"/>
    </row>
    <row r="46" spans="2:16">
      <c r="C46" s="100" t="s">
        <v>6</v>
      </c>
      <c r="D46" s="89">
        <v>0.19400000000000001</v>
      </c>
      <c r="E46" s="90">
        <v>0</v>
      </c>
      <c r="F46" s="90">
        <v>4.0253765800000005</v>
      </c>
      <c r="G46" s="91">
        <f>SUM(E46:F46)</f>
        <v>4.0253765800000005</v>
      </c>
      <c r="H46" s="89">
        <v>0.14124453000000001</v>
      </c>
      <c r="I46" s="90">
        <v>6.0100000000000001E-2</v>
      </c>
      <c r="J46" s="90">
        <v>5.4550059999999997E-2</v>
      </c>
      <c r="K46" s="91">
        <f>SUM(I46:J46)</f>
        <v>0.11465006</v>
      </c>
      <c r="L46" s="89">
        <v>2.12422077</v>
      </c>
      <c r="M46" s="90">
        <v>0.44639361999999999</v>
      </c>
      <c r="N46" s="90">
        <v>1.0349325</v>
      </c>
      <c r="O46" s="91">
        <f>SUM(M46:N46)</f>
        <v>1.4813261200000001</v>
      </c>
      <c r="P46" s="66"/>
    </row>
    <row r="47" spans="2:16" ht="27" customHeight="1">
      <c r="C47" s="96" t="s">
        <v>7</v>
      </c>
      <c r="D47" s="89">
        <v>16.297599999999999</v>
      </c>
      <c r="E47" s="90">
        <v>13.1096</v>
      </c>
      <c r="F47" s="90">
        <v>0.43099999999999999</v>
      </c>
      <c r="G47" s="91">
        <f>SUM(E47:F47)</f>
        <v>13.5406</v>
      </c>
      <c r="H47" s="89">
        <v>16.217128150000001</v>
      </c>
      <c r="I47" s="90">
        <v>12.783075570000001</v>
      </c>
      <c r="J47" s="90">
        <v>0.45597093999999999</v>
      </c>
      <c r="K47" s="91">
        <f>SUM(I47:J47)</f>
        <v>13.239046510000001</v>
      </c>
      <c r="L47" s="89">
        <v>13.94888225</v>
      </c>
      <c r="M47" s="90">
        <v>12.59666369</v>
      </c>
      <c r="N47" s="90">
        <v>7.7392920000000004E-2</v>
      </c>
      <c r="O47" s="91">
        <f>SUM(M47:N47)</f>
        <v>12.674056609999999</v>
      </c>
      <c r="P47" s="66"/>
    </row>
    <row r="48" spans="2:16">
      <c r="C48" s="101" t="s">
        <v>114</v>
      </c>
      <c r="D48" s="92">
        <f t="shared" ref="D48:K48" si="6">SUM(D45:D47)</f>
        <v>22.476247269999998</v>
      </c>
      <c r="E48" s="93">
        <f t="shared" si="6"/>
        <v>14.487439999999999</v>
      </c>
      <c r="F48" s="93">
        <f t="shared" si="6"/>
        <v>7.0468765800000002</v>
      </c>
      <c r="G48" s="93">
        <f t="shared" si="6"/>
        <v>21.534316580000002</v>
      </c>
      <c r="H48" s="92">
        <f t="shared" si="6"/>
        <v>23.83695912</v>
      </c>
      <c r="I48" s="93">
        <f t="shared" si="6"/>
        <v>14.932833330000001</v>
      </c>
      <c r="J48" s="93">
        <f t="shared" si="6"/>
        <v>4.3990340200000002</v>
      </c>
      <c r="K48" s="93">
        <f t="shared" si="6"/>
        <v>19.331867350000003</v>
      </c>
      <c r="L48" s="92">
        <f>SUM(L45:L47)</f>
        <v>22.85224878</v>
      </c>
      <c r="M48" s="93">
        <f>SUM(M45:M47)</f>
        <v>13.78389561</v>
      </c>
      <c r="N48" s="93">
        <f>SUM(N45:N47)</f>
        <v>7.0976185999999997</v>
      </c>
      <c r="O48" s="93">
        <f>SUM(O45:O47)</f>
        <v>20.881514209999999</v>
      </c>
      <c r="P48" s="66"/>
    </row>
    <row r="49" spans="2:16"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</row>
    <row r="50" spans="2:16" ht="15.75">
      <c r="B50" t="s">
        <v>120</v>
      </c>
      <c r="C50" s="94" t="s">
        <v>121</v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</row>
    <row r="51" spans="2:16" ht="13.5" customHeight="1">
      <c r="C51" s="127" t="s">
        <v>105</v>
      </c>
      <c r="D51" s="128">
        <v>2016</v>
      </c>
      <c r="E51" s="128"/>
      <c r="F51" s="128"/>
      <c r="G51" s="128"/>
      <c r="H51" s="130">
        <v>2017</v>
      </c>
      <c r="I51" s="131"/>
      <c r="J51" s="131"/>
      <c r="K51" s="132"/>
      <c r="L51" s="130">
        <v>2018</v>
      </c>
      <c r="M51" s="131"/>
      <c r="N51" s="131"/>
      <c r="O51" s="132"/>
      <c r="P51" s="66"/>
    </row>
    <row r="52" spans="2:16" ht="13.5" customHeight="1">
      <c r="C52" s="127"/>
      <c r="D52" s="138" t="s">
        <v>107</v>
      </c>
      <c r="E52" s="68" t="s">
        <v>108</v>
      </c>
      <c r="F52" s="68" t="s">
        <v>109</v>
      </c>
      <c r="G52" s="69" t="s">
        <v>110</v>
      </c>
      <c r="H52" s="140" t="s">
        <v>107</v>
      </c>
      <c r="I52" s="68" t="s">
        <v>108</v>
      </c>
      <c r="J52" s="68" t="s">
        <v>109</v>
      </c>
      <c r="K52" s="69" t="s">
        <v>110</v>
      </c>
      <c r="L52" s="140" t="s">
        <v>107</v>
      </c>
      <c r="M52" s="68" t="s">
        <v>108</v>
      </c>
      <c r="N52" s="68" t="s">
        <v>109</v>
      </c>
      <c r="O52" s="69" t="s">
        <v>110</v>
      </c>
      <c r="P52" s="66"/>
    </row>
    <row r="53" spans="2:16" ht="30.75" customHeight="1">
      <c r="C53" s="127"/>
      <c r="D53" s="139"/>
      <c r="E53" s="83" t="s">
        <v>111</v>
      </c>
      <c r="F53" s="83" t="s">
        <v>112</v>
      </c>
      <c r="G53" s="84" t="s">
        <v>113</v>
      </c>
      <c r="H53" s="140"/>
      <c r="I53" s="83" t="s">
        <v>111</v>
      </c>
      <c r="J53" s="83" t="s">
        <v>112</v>
      </c>
      <c r="K53" s="84" t="s">
        <v>113</v>
      </c>
      <c r="L53" s="140"/>
      <c r="M53" s="83" t="s">
        <v>111</v>
      </c>
      <c r="N53" s="83" t="s">
        <v>112</v>
      </c>
      <c r="O53" s="84" t="s">
        <v>113</v>
      </c>
      <c r="P53" s="66"/>
    </row>
    <row r="54" spans="2:16" ht="20.25" customHeight="1">
      <c r="C54" s="95" t="s">
        <v>5</v>
      </c>
      <c r="D54" s="85">
        <f t="shared" ref="D54:F56" si="7">SUM(D36,D45)</f>
        <v>699.69631237999988</v>
      </c>
      <c r="E54" s="86">
        <f t="shared" si="7"/>
        <v>315.90460458000001</v>
      </c>
      <c r="F54" s="86">
        <f t="shared" si="7"/>
        <v>181.65669078000002</v>
      </c>
      <c r="G54" s="87">
        <f>SUM(E54:F54)</f>
        <v>497.56129536000003</v>
      </c>
      <c r="H54" s="85">
        <f t="shared" ref="H54:J56" si="8">SUM(H36,H45)</f>
        <v>320.01788877000001</v>
      </c>
      <c r="I54" s="86">
        <f t="shared" si="8"/>
        <v>192.88483076999998</v>
      </c>
      <c r="J54" s="86">
        <f t="shared" si="8"/>
        <v>73.348402340000007</v>
      </c>
      <c r="K54" s="87">
        <f>SUM(I54:J54)</f>
        <v>266.23323311000001</v>
      </c>
      <c r="L54" s="85">
        <f>SUM(L36,L45)</f>
        <v>425.63615135999999</v>
      </c>
      <c r="M54" s="86">
        <f t="shared" ref="L54:N56" si="9">SUM(M36,M45)</f>
        <v>213.93834039999999</v>
      </c>
      <c r="N54" s="86">
        <f t="shared" si="9"/>
        <v>80.174532190000008</v>
      </c>
      <c r="O54" s="87">
        <f>SUM(M54:N54)</f>
        <v>294.11287258999999</v>
      </c>
      <c r="P54" s="66"/>
    </row>
    <row r="55" spans="2:16">
      <c r="C55" s="100" t="s">
        <v>6</v>
      </c>
      <c r="D55" s="89">
        <f t="shared" si="7"/>
        <v>152.4382219</v>
      </c>
      <c r="E55" s="90">
        <f t="shared" si="7"/>
        <v>61.559979439999992</v>
      </c>
      <c r="F55" s="90">
        <f t="shared" si="7"/>
        <v>43.703863659999989</v>
      </c>
      <c r="G55" s="91">
        <f>SUM(E55:F55)</f>
        <v>105.26384309999997</v>
      </c>
      <c r="H55" s="89">
        <f t="shared" si="8"/>
        <v>146.49063522</v>
      </c>
      <c r="I55" s="90">
        <f t="shared" si="8"/>
        <v>71.170561379999981</v>
      </c>
      <c r="J55" s="90">
        <f t="shared" si="8"/>
        <v>48.821885859999988</v>
      </c>
      <c r="K55" s="91">
        <f>SUM(I55:J55)</f>
        <v>119.99244723999996</v>
      </c>
      <c r="L55" s="89">
        <f>SUM(L37,L46)</f>
        <v>121.6922079</v>
      </c>
      <c r="M55" s="90">
        <f t="shared" si="9"/>
        <v>82.42931200999999</v>
      </c>
      <c r="N55" s="90">
        <f t="shared" si="9"/>
        <v>47.883069320000004</v>
      </c>
      <c r="O55" s="91">
        <f>SUM(M55:N55)</f>
        <v>130.31238132999999</v>
      </c>
      <c r="P55" s="66"/>
    </row>
    <row r="56" spans="2:16" ht="27" customHeight="1">
      <c r="C56" s="96" t="s">
        <v>7</v>
      </c>
      <c r="D56" s="89">
        <f t="shared" si="7"/>
        <v>519.91725050000002</v>
      </c>
      <c r="E56" s="90">
        <f t="shared" si="7"/>
        <v>371.28380348000002</v>
      </c>
      <c r="F56" s="90">
        <f t="shared" si="7"/>
        <v>57.638838420000006</v>
      </c>
      <c r="G56" s="91">
        <f>SUM(E56:F56)</f>
        <v>428.92264190000003</v>
      </c>
      <c r="H56" s="89">
        <f t="shared" si="8"/>
        <v>387.34551522999999</v>
      </c>
      <c r="I56" s="90">
        <f t="shared" si="8"/>
        <v>115.82235220999999</v>
      </c>
      <c r="J56" s="90">
        <f t="shared" si="8"/>
        <v>85.380117189999993</v>
      </c>
      <c r="K56" s="91">
        <f>SUM(I56:J56)</f>
        <v>201.20246939999998</v>
      </c>
      <c r="L56" s="89">
        <f t="shared" si="9"/>
        <v>398.65395388000007</v>
      </c>
      <c r="M56" s="90">
        <f t="shared" si="9"/>
        <v>99.633325080000006</v>
      </c>
      <c r="N56" s="90">
        <f t="shared" si="9"/>
        <v>86.000601309999993</v>
      </c>
      <c r="O56" s="91">
        <f>SUM(M56:N56)</f>
        <v>185.63392639</v>
      </c>
      <c r="P56" s="66"/>
    </row>
    <row r="57" spans="2:16">
      <c r="C57" s="101" t="s">
        <v>114</v>
      </c>
      <c r="D57" s="92">
        <v>1372</v>
      </c>
      <c r="E57" s="93">
        <f t="shared" ref="D57:K57" si="10">SUM(E54:E56)</f>
        <v>748.74838750000004</v>
      </c>
      <c r="F57" s="93">
        <f t="shared" si="10"/>
        <v>282.99939286</v>
      </c>
      <c r="G57" s="93">
        <f t="shared" si="10"/>
        <v>1031.74778036</v>
      </c>
      <c r="H57" s="92">
        <f t="shared" si="10"/>
        <v>853.85403922</v>
      </c>
      <c r="I57" s="93">
        <f t="shared" si="10"/>
        <v>379.87774435999995</v>
      </c>
      <c r="J57" s="93">
        <f t="shared" si="10"/>
        <v>207.55040538999998</v>
      </c>
      <c r="K57" s="93">
        <f t="shared" si="10"/>
        <v>587.42814974999987</v>
      </c>
      <c r="L57" s="92">
        <f>SUM(L54:L56)</f>
        <v>945.98231314000009</v>
      </c>
      <c r="M57" s="93">
        <f>SUM(M54:M56)</f>
        <v>396.00097749000003</v>
      </c>
      <c r="N57" s="93">
        <f>SUM(N54:N56)</f>
        <v>214.05820282000002</v>
      </c>
      <c r="O57" s="93">
        <f>SUM(O54:O56)</f>
        <v>610.05918030999999</v>
      </c>
      <c r="P57" s="66"/>
    </row>
    <row r="58" spans="2:16"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</row>
    <row r="59" spans="2:16"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</row>
    <row r="60" spans="2:16" ht="32.25" customHeight="1">
      <c r="C60" s="126" t="s">
        <v>122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</row>
    <row r="61" spans="2:16"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</row>
    <row r="62" spans="2:16" ht="15.75">
      <c r="B62">
        <v>7</v>
      </c>
      <c r="C62" s="82" t="s">
        <v>100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spans="2:16">
      <c r="C63" s="127" t="s">
        <v>105</v>
      </c>
      <c r="D63" s="128">
        <v>2016</v>
      </c>
      <c r="E63" s="128"/>
      <c r="F63" s="128"/>
      <c r="G63" s="128"/>
      <c r="H63" s="129" t="s">
        <v>106</v>
      </c>
      <c r="I63" s="129"/>
      <c r="J63" s="129"/>
      <c r="K63" s="129"/>
      <c r="L63" s="130">
        <v>2018</v>
      </c>
      <c r="M63" s="131"/>
      <c r="N63" s="131"/>
      <c r="O63" s="132"/>
      <c r="P63" s="103" t="s">
        <v>123</v>
      </c>
    </row>
    <row r="64" spans="2:16">
      <c r="C64" s="127"/>
      <c r="D64" s="133" t="s">
        <v>107</v>
      </c>
      <c r="E64" s="104" t="s">
        <v>108</v>
      </c>
      <c r="F64" s="104" t="s">
        <v>109</v>
      </c>
      <c r="G64" s="105" t="s">
        <v>110</v>
      </c>
      <c r="H64" s="135" t="s">
        <v>107</v>
      </c>
      <c r="I64" s="104" t="s">
        <v>108</v>
      </c>
      <c r="J64" s="104" t="s">
        <v>109</v>
      </c>
      <c r="K64" s="105" t="s">
        <v>110</v>
      </c>
      <c r="L64" s="135" t="s">
        <v>107</v>
      </c>
      <c r="M64" s="104" t="s">
        <v>108</v>
      </c>
      <c r="N64" s="104" t="s">
        <v>109</v>
      </c>
      <c r="O64" s="105" t="s">
        <v>110</v>
      </c>
      <c r="P64" s="136" t="s">
        <v>124</v>
      </c>
    </row>
    <row r="65" spans="2:18" ht="45.75" customHeight="1">
      <c r="C65" s="127"/>
      <c r="D65" s="134"/>
      <c r="E65" s="106" t="s">
        <v>111</v>
      </c>
      <c r="F65" s="106" t="s">
        <v>112</v>
      </c>
      <c r="G65" s="107" t="s">
        <v>113</v>
      </c>
      <c r="H65" s="135"/>
      <c r="I65" s="106" t="s">
        <v>111</v>
      </c>
      <c r="J65" s="106" t="s">
        <v>112</v>
      </c>
      <c r="K65" s="107" t="s">
        <v>113</v>
      </c>
      <c r="L65" s="135"/>
      <c r="M65" s="106" t="s">
        <v>111</v>
      </c>
      <c r="N65" s="106" t="s">
        <v>112</v>
      </c>
      <c r="O65" s="107" t="s">
        <v>113</v>
      </c>
      <c r="P65" s="137"/>
    </row>
    <row r="66" spans="2:18" ht="21.75" customHeight="1">
      <c r="C66" s="95" t="s">
        <v>5</v>
      </c>
      <c r="D66" s="71">
        <f t="shared" ref="D66:O68" si="11">SUM(D54,D27)</f>
        <v>2274.6297833931699</v>
      </c>
      <c r="E66" s="72">
        <f t="shared" si="11"/>
        <v>1606.7741479700001</v>
      </c>
      <c r="F66" s="72">
        <f t="shared" si="11"/>
        <v>402.69253316000004</v>
      </c>
      <c r="G66" s="108">
        <f t="shared" si="11"/>
        <v>2009.4666811300001</v>
      </c>
      <c r="H66" s="71">
        <f t="shared" si="11"/>
        <v>1113.4802564699999</v>
      </c>
      <c r="I66" s="72">
        <f t="shared" si="11"/>
        <v>788.72741334</v>
      </c>
      <c r="J66" s="72">
        <f t="shared" si="11"/>
        <v>269.40990564999998</v>
      </c>
      <c r="K66" s="108">
        <f t="shared" si="11"/>
        <v>1058.13731899</v>
      </c>
      <c r="L66" s="71">
        <f t="shared" si="11"/>
        <v>1408.6841243559998</v>
      </c>
      <c r="M66" s="72">
        <f t="shared" si="11"/>
        <v>1000.41984241</v>
      </c>
      <c r="N66" s="72">
        <f t="shared" si="11"/>
        <v>282.93605860000002</v>
      </c>
      <c r="O66" s="108">
        <f t="shared" si="11"/>
        <v>1283.35590101</v>
      </c>
      <c r="P66" s="108">
        <f>AVERAGE(G66,K66,O66)</f>
        <v>1450.3199670433332</v>
      </c>
    </row>
    <row r="67" spans="2:18">
      <c r="C67" s="100" t="s">
        <v>6</v>
      </c>
      <c r="D67" s="75">
        <f t="shared" si="11"/>
        <v>503.14897922</v>
      </c>
      <c r="E67" s="76">
        <f t="shared" si="11"/>
        <v>353.91819169000001</v>
      </c>
      <c r="F67" s="76">
        <f t="shared" si="11"/>
        <v>112.42039929999999</v>
      </c>
      <c r="G67" s="109">
        <f t="shared" si="11"/>
        <v>466.33859099</v>
      </c>
      <c r="H67" s="75">
        <f t="shared" si="11"/>
        <v>477.07532057000009</v>
      </c>
      <c r="I67" s="76">
        <f t="shared" si="11"/>
        <v>345.30400695999998</v>
      </c>
      <c r="J67" s="76">
        <f t="shared" si="11"/>
        <v>109.15852101999998</v>
      </c>
      <c r="K67" s="109">
        <f t="shared" si="11"/>
        <v>454.46252798</v>
      </c>
      <c r="L67" s="75">
        <f t="shared" si="11"/>
        <v>290.95303709000001</v>
      </c>
      <c r="M67" s="76">
        <f t="shared" si="11"/>
        <v>214.05470002999999</v>
      </c>
      <c r="N67" s="76">
        <f t="shared" si="11"/>
        <v>112.49464725999999</v>
      </c>
      <c r="O67" s="109">
        <f t="shared" si="11"/>
        <v>326.54934729000001</v>
      </c>
      <c r="P67" s="109">
        <f>AVERAGE(G67,K67,O67)</f>
        <v>415.78348875333336</v>
      </c>
    </row>
    <row r="68" spans="2:18" ht="33.75" customHeight="1">
      <c r="C68" s="96" t="s">
        <v>7</v>
      </c>
      <c r="D68" s="75">
        <f t="shared" si="11"/>
        <v>894.97923973000002</v>
      </c>
      <c r="E68" s="76">
        <f t="shared" si="11"/>
        <v>645.42371666999998</v>
      </c>
      <c r="F68" s="76">
        <f t="shared" si="11"/>
        <v>145.73198249000001</v>
      </c>
      <c r="G68" s="109">
        <f t="shared" si="11"/>
        <v>791.15569916000004</v>
      </c>
      <c r="H68" s="75">
        <f t="shared" si="11"/>
        <v>799.14209461999997</v>
      </c>
      <c r="I68" s="76">
        <f t="shared" si="11"/>
        <v>388.28240825</v>
      </c>
      <c r="J68" s="76">
        <f t="shared" si="11"/>
        <v>177.09516017999999</v>
      </c>
      <c r="K68" s="109">
        <f t="shared" si="11"/>
        <v>565.37756842999988</v>
      </c>
      <c r="L68" s="75">
        <f t="shared" si="11"/>
        <v>782.98910180000007</v>
      </c>
      <c r="M68" s="76">
        <f t="shared" si="11"/>
        <v>359.57892716000003</v>
      </c>
      <c r="N68" s="76">
        <f t="shared" si="11"/>
        <v>145.80211285000001</v>
      </c>
      <c r="O68" s="109">
        <f t="shared" si="11"/>
        <v>505.38104001000005</v>
      </c>
      <c r="P68" s="109">
        <f>AVERAGE(G68,K68,O68)</f>
        <v>620.63810253333338</v>
      </c>
    </row>
    <row r="69" spans="2:18">
      <c r="C69" s="101" t="s">
        <v>114</v>
      </c>
      <c r="D69" s="98">
        <f t="shared" ref="D69:P69" si="12">SUM(D66:D68)</f>
        <v>3672.7580023431701</v>
      </c>
      <c r="E69" s="80">
        <f t="shared" si="12"/>
        <v>2606.11605633</v>
      </c>
      <c r="F69" s="80">
        <f t="shared" si="12"/>
        <v>660.84491494999997</v>
      </c>
      <c r="G69" s="110">
        <f t="shared" si="12"/>
        <v>3266.9609712800002</v>
      </c>
      <c r="H69" s="98">
        <f t="shared" si="12"/>
        <v>2389.6976716599997</v>
      </c>
      <c r="I69" s="80">
        <f t="shared" si="12"/>
        <v>1522.3138285499999</v>
      </c>
      <c r="J69" s="80">
        <f t="shared" si="12"/>
        <v>555.66358685</v>
      </c>
      <c r="K69" s="110">
        <f t="shared" si="12"/>
        <v>2077.9774153999997</v>
      </c>
      <c r="L69" s="98">
        <f t="shared" si="12"/>
        <v>2482.6262632459998</v>
      </c>
      <c r="M69" s="80">
        <f t="shared" si="12"/>
        <v>1574.0534696</v>
      </c>
      <c r="N69" s="80">
        <f t="shared" si="12"/>
        <v>541.23281870999995</v>
      </c>
      <c r="O69" s="110">
        <f t="shared" si="12"/>
        <v>2115.2862883100001</v>
      </c>
      <c r="P69" s="110">
        <f t="shared" si="12"/>
        <v>2486.7415583299999</v>
      </c>
    </row>
    <row r="70" spans="2:18"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</row>
    <row r="71" spans="2:18" ht="30.75" customHeight="1">
      <c r="C71" s="126" t="s">
        <v>125</v>
      </c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</row>
    <row r="72" spans="2:18"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</row>
    <row r="73" spans="2:18" ht="15.75">
      <c r="B73">
        <v>8</v>
      </c>
      <c r="C73" s="121" t="s">
        <v>126</v>
      </c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</row>
    <row r="74" spans="2:18">
      <c r="C74" s="127" t="s">
        <v>105</v>
      </c>
      <c r="D74" s="128">
        <v>2016</v>
      </c>
      <c r="E74" s="128"/>
      <c r="F74" s="128"/>
      <c r="G74" s="128"/>
      <c r="H74" s="129" t="s">
        <v>106</v>
      </c>
      <c r="I74" s="129"/>
      <c r="J74" s="129"/>
      <c r="K74" s="129"/>
      <c r="L74" s="130">
        <v>2018</v>
      </c>
      <c r="M74" s="131"/>
      <c r="N74" s="131"/>
      <c r="O74" s="132"/>
      <c r="P74" s="103" t="s">
        <v>123</v>
      </c>
    </row>
    <row r="75" spans="2:18" ht="15" customHeight="1">
      <c r="C75" s="127"/>
      <c r="D75" s="133" t="s">
        <v>107</v>
      </c>
      <c r="E75" s="104" t="s">
        <v>108</v>
      </c>
      <c r="F75" s="104" t="s">
        <v>109</v>
      </c>
      <c r="G75" s="105" t="s">
        <v>110</v>
      </c>
      <c r="H75" s="135" t="s">
        <v>107</v>
      </c>
      <c r="I75" s="104" t="s">
        <v>108</v>
      </c>
      <c r="J75" s="104" t="s">
        <v>109</v>
      </c>
      <c r="K75" s="105" t="s">
        <v>110</v>
      </c>
      <c r="L75" s="135" t="s">
        <v>107</v>
      </c>
      <c r="M75" s="104" t="s">
        <v>108</v>
      </c>
      <c r="N75" s="104" t="s">
        <v>109</v>
      </c>
      <c r="O75" s="105" t="s">
        <v>110</v>
      </c>
      <c r="P75" s="136" t="s">
        <v>124</v>
      </c>
    </row>
    <row r="76" spans="2:18" ht="36">
      <c r="C76" s="127"/>
      <c r="D76" s="134"/>
      <c r="E76" s="106" t="s">
        <v>111</v>
      </c>
      <c r="F76" s="106" t="s">
        <v>112</v>
      </c>
      <c r="G76" s="107" t="s">
        <v>113</v>
      </c>
      <c r="H76" s="135"/>
      <c r="I76" s="106" t="s">
        <v>111</v>
      </c>
      <c r="J76" s="106" t="s">
        <v>112</v>
      </c>
      <c r="K76" s="107" t="s">
        <v>113</v>
      </c>
      <c r="L76" s="135"/>
      <c r="M76" s="106" t="s">
        <v>111</v>
      </c>
      <c r="N76" s="106" t="s">
        <v>112</v>
      </c>
      <c r="O76" s="107" t="s">
        <v>113</v>
      </c>
      <c r="P76" s="137"/>
    </row>
    <row r="77" spans="2:18" ht="21" customHeight="1">
      <c r="C77" s="95" t="s">
        <v>5</v>
      </c>
      <c r="D77" s="71">
        <v>2249</v>
      </c>
      <c r="E77" s="72">
        <v>1588.7</v>
      </c>
      <c r="F77" s="72">
        <v>398.2</v>
      </c>
      <c r="G77" s="108">
        <f>SUM(E77:F77)</f>
        <v>1986.9</v>
      </c>
      <c r="H77" s="71">
        <v>1093.4000000000001</v>
      </c>
      <c r="I77" s="72">
        <v>774.5</v>
      </c>
      <c r="J77" s="72">
        <v>264.5</v>
      </c>
      <c r="K77" s="108">
        <f>SUM(I77:J77)</f>
        <v>1039</v>
      </c>
      <c r="L77" s="71">
        <v>1371.3</v>
      </c>
      <c r="M77" s="72">
        <v>973.8</v>
      </c>
      <c r="N77" s="72">
        <v>275.39999999999998</v>
      </c>
      <c r="O77" s="108">
        <f>SUM(M77:N77)</f>
        <v>1249.1999999999998</v>
      </c>
      <c r="P77" s="108">
        <v>1408.9</v>
      </c>
      <c r="Q77" s="111"/>
      <c r="R77" s="111"/>
    </row>
    <row r="78" spans="2:18">
      <c r="C78" s="100" t="s">
        <v>6</v>
      </c>
      <c r="D78" s="75">
        <v>497.4</v>
      </c>
      <c r="E78" s="76">
        <v>349.9</v>
      </c>
      <c r="F78" s="76">
        <v>111.1</v>
      </c>
      <c r="G78" s="109">
        <v>461.1</v>
      </c>
      <c r="H78" s="75">
        <v>468.5</v>
      </c>
      <c r="I78" s="76">
        <v>339.1</v>
      </c>
      <c r="J78" s="76">
        <v>107.2</v>
      </c>
      <c r="K78" s="109">
        <f>SUM(I78:J78)</f>
        <v>446.3</v>
      </c>
      <c r="L78" s="75">
        <v>283.3</v>
      </c>
      <c r="M78" s="76">
        <v>208.4</v>
      </c>
      <c r="N78" s="76">
        <v>109.5</v>
      </c>
      <c r="O78" s="109">
        <v>317.89999999999998</v>
      </c>
      <c r="P78" s="109">
        <v>403.9</v>
      </c>
    </row>
    <row r="79" spans="2:18" ht="33.75" customHeight="1">
      <c r="C79" s="96" t="s">
        <v>7</v>
      </c>
      <c r="D79" s="75">
        <v>884.9</v>
      </c>
      <c r="E79" s="76">
        <v>638.1</v>
      </c>
      <c r="F79" s="76">
        <v>144.1</v>
      </c>
      <c r="G79" s="109">
        <f t="shared" ref="G79" si="13">SUM(E79:F79)</f>
        <v>782.2</v>
      </c>
      <c r="H79" s="75">
        <v>784.7</v>
      </c>
      <c r="I79" s="76">
        <v>381.3</v>
      </c>
      <c r="J79" s="76">
        <v>173.9</v>
      </c>
      <c r="K79" s="109">
        <f>SUM(I79:J79)</f>
        <v>555.20000000000005</v>
      </c>
      <c r="L79" s="75">
        <v>762.2</v>
      </c>
      <c r="M79" s="76">
        <v>350</v>
      </c>
      <c r="N79" s="76">
        <v>141.9</v>
      </c>
      <c r="O79" s="109">
        <v>492</v>
      </c>
      <c r="P79" s="109">
        <v>602.9</v>
      </c>
    </row>
    <row r="80" spans="2:18">
      <c r="C80" s="101" t="s">
        <v>114</v>
      </c>
      <c r="D80" s="98">
        <v>3631.4</v>
      </c>
      <c r="E80" s="80">
        <v>2576.8000000000002</v>
      </c>
      <c r="F80" s="80">
        <f t="shared" ref="D80:O80" si="14">SUM(F77:F79)</f>
        <v>653.4</v>
      </c>
      <c r="G80" s="110">
        <f t="shared" si="14"/>
        <v>3230.2</v>
      </c>
      <c r="H80" s="98">
        <f t="shared" si="14"/>
        <v>2346.6000000000004</v>
      </c>
      <c r="I80" s="80">
        <f t="shared" si="14"/>
        <v>1494.8999999999999</v>
      </c>
      <c r="J80" s="80">
        <v>545.70000000000005</v>
      </c>
      <c r="K80" s="110">
        <v>2040.6</v>
      </c>
      <c r="L80" s="98">
        <v>2416.6999999999998</v>
      </c>
      <c r="M80" s="80">
        <f t="shared" si="14"/>
        <v>1532.2</v>
      </c>
      <c r="N80" s="80">
        <v>526.79999999999995</v>
      </c>
      <c r="O80" s="110">
        <f t="shared" si="14"/>
        <v>2059.1</v>
      </c>
      <c r="P80" s="110">
        <v>2415.8000000000002</v>
      </c>
    </row>
    <row r="82" spans="2:16">
      <c r="D82" s="112" t="s">
        <v>9</v>
      </c>
    </row>
    <row r="83" spans="2:16" ht="15.75">
      <c r="B83" s="113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</row>
    <row r="84" spans="2:16">
      <c r="B84" s="113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14"/>
    </row>
    <row r="85" spans="2:16">
      <c r="B85" s="113"/>
      <c r="C85" s="122"/>
      <c r="D85" s="124"/>
      <c r="E85" s="115"/>
      <c r="F85" s="115"/>
      <c r="G85" s="116"/>
      <c r="H85" s="124"/>
      <c r="I85" s="115"/>
      <c r="J85" s="115"/>
      <c r="K85" s="116"/>
      <c r="L85" s="124"/>
      <c r="M85" s="115"/>
      <c r="N85" s="115"/>
      <c r="O85" s="116"/>
      <c r="P85" s="125"/>
    </row>
    <row r="86" spans="2:16">
      <c r="B86" s="113"/>
      <c r="C86" s="122"/>
      <c r="D86" s="124"/>
      <c r="E86" s="115"/>
      <c r="F86" s="115"/>
      <c r="G86" s="117"/>
      <c r="H86" s="124"/>
      <c r="I86" s="115"/>
      <c r="J86" s="115"/>
      <c r="K86" s="117"/>
      <c r="L86" s="124"/>
      <c r="M86" s="115"/>
      <c r="N86" s="115"/>
      <c r="O86" s="117"/>
      <c r="P86" s="125"/>
    </row>
    <row r="87" spans="2:16">
      <c r="B87" s="113"/>
      <c r="C87" s="96"/>
      <c r="D87" s="75"/>
      <c r="E87" s="76"/>
      <c r="F87" s="76"/>
      <c r="G87" s="109"/>
      <c r="H87" s="75"/>
      <c r="I87" s="76"/>
      <c r="J87" s="76"/>
      <c r="K87" s="109"/>
      <c r="L87" s="75"/>
      <c r="M87" s="76"/>
      <c r="N87" s="76"/>
      <c r="O87" s="109"/>
      <c r="P87" s="109"/>
    </row>
    <row r="88" spans="2:16">
      <c r="B88" s="113"/>
      <c r="C88" s="100"/>
      <c r="D88" s="75"/>
      <c r="E88" s="76"/>
      <c r="F88" s="76"/>
      <c r="G88" s="109"/>
      <c r="H88" s="75"/>
      <c r="I88" s="76"/>
      <c r="J88" s="76"/>
      <c r="K88" s="109"/>
      <c r="L88" s="75"/>
      <c r="M88" s="76"/>
      <c r="N88" s="76"/>
      <c r="O88" s="109"/>
      <c r="P88" s="109"/>
    </row>
    <row r="89" spans="2:16">
      <c r="B89" s="113"/>
      <c r="C89" s="96"/>
      <c r="D89" s="75"/>
      <c r="E89" s="76"/>
      <c r="F89" s="76"/>
      <c r="G89" s="109"/>
      <c r="H89" s="75"/>
      <c r="I89" s="76"/>
      <c r="J89" s="76"/>
      <c r="K89" s="109"/>
      <c r="L89" s="75"/>
      <c r="M89" s="76"/>
      <c r="N89" s="76"/>
      <c r="O89" s="109"/>
      <c r="P89" s="109"/>
    </row>
    <row r="90" spans="2:16">
      <c r="B90" s="113"/>
      <c r="C90" s="118"/>
      <c r="D90" s="119"/>
      <c r="E90" s="119"/>
      <c r="F90" s="119"/>
      <c r="G90" s="120"/>
      <c r="H90" s="119"/>
      <c r="I90" s="119"/>
      <c r="J90" s="119"/>
      <c r="K90" s="120"/>
      <c r="L90" s="119"/>
      <c r="M90" s="119"/>
      <c r="N90" s="119"/>
      <c r="O90" s="120"/>
      <c r="P90" s="120"/>
    </row>
  </sheetData>
  <mergeCells count="80">
    <mergeCell ref="C2:O2"/>
    <mergeCell ref="C5:C8"/>
    <mergeCell ref="D5:G5"/>
    <mergeCell ref="H5:K5"/>
    <mergeCell ref="L5:O5"/>
    <mergeCell ref="D6:D8"/>
    <mergeCell ref="H6:H8"/>
    <mergeCell ref="L6:L8"/>
    <mergeCell ref="E7:E8"/>
    <mergeCell ref="F7:F8"/>
    <mergeCell ref="O7:O8"/>
    <mergeCell ref="C15:C17"/>
    <mergeCell ref="D15:G15"/>
    <mergeCell ref="H15:K15"/>
    <mergeCell ref="L15:O15"/>
    <mergeCell ref="D16:D17"/>
    <mergeCell ref="H16:H17"/>
    <mergeCell ref="L16:L17"/>
    <mergeCell ref="G7:G8"/>
    <mergeCell ref="I7:I8"/>
    <mergeCell ref="J7:J8"/>
    <mergeCell ref="K7:K8"/>
    <mergeCell ref="M7:M8"/>
    <mergeCell ref="N7:N8"/>
    <mergeCell ref="C24:C26"/>
    <mergeCell ref="D24:G24"/>
    <mergeCell ref="H24:K24"/>
    <mergeCell ref="L24:O24"/>
    <mergeCell ref="D25:D26"/>
    <mergeCell ref="H25:H26"/>
    <mergeCell ref="L25:L26"/>
    <mergeCell ref="C33:C35"/>
    <mergeCell ref="D33:G33"/>
    <mergeCell ref="H33:K33"/>
    <mergeCell ref="L33:O33"/>
    <mergeCell ref="D34:D35"/>
    <mergeCell ref="H34:H35"/>
    <mergeCell ref="L34:L35"/>
    <mergeCell ref="C42:C44"/>
    <mergeCell ref="D42:G42"/>
    <mergeCell ref="H42:K42"/>
    <mergeCell ref="L42:O42"/>
    <mergeCell ref="D43:D44"/>
    <mergeCell ref="H43:H44"/>
    <mergeCell ref="L43:L44"/>
    <mergeCell ref="C51:C53"/>
    <mergeCell ref="D51:G51"/>
    <mergeCell ref="H51:K51"/>
    <mergeCell ref="L51:O51"/>
    <mergeCell ref="D52:D53"/>
    <mergeCell ref="H52:H53"/>
    <mergeCell ref="L52:L53"/>
    <mergeCell ref="C60:P60"/>
    <mergeCell ref="C63:C65"/>
    <mergeCell ref="D63:G63"/>
    <mergeCell ref="H63:K63"/>
    <mergeCell ref="L63:O63"/>
    <mergeCell ref="D64:D65"/>
    <mergeCell ref="H64:H65"/>
    <mergeCell ref="L64:L65"/>
    <mergeCell ref="P64:P65"/>
    <mergeCell ref="C71:P71"/>
    <mergeCell ref="C73:P73"/>
    <mergeCell ref="C74:C76"/>
    <mergeCell ref="D74:G74"/>
    <mergeCell ref="H74:K74"/>
    <mergeCell ref="L74:O74"/>
    <mergeCell ref="D75:D76"/>
    <mergeCell ref="H75:H76"/>
    <mergeCell ref="L75:L76"/>
    <mergeCell ref="P75:P76"/>
    <mergeCell ref="C83:P83"/>
    <mergeCell ref="C84:C86"/>
    <mergeCell ref="D84:G84"/>
    <mergeCell ref="H84:K84"/>
    <mergeCell ref="L84:O84"/>
    <mergeCell ref="D85:D86"/>
    <mergeCell ref="H85:H86"/>
    <mergeCell ref="L85:L86"/>
    <mergeCell ref="P85:P86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9"/>
  <sheetViews>
    <sheetView topLeftCell="A43" workbookViewId="0">
      <selection activeCell="C66" sqref="C66"/>
    </sheetView>
  </sheetViews>
  <sheetFormatPr defaultColWidth="8.85546875" defaultRowHeight="15"/>
  <cols>
    <col min="1" max="1" width="8.85546875" style="3"/>
    <col min="2" max="2" width="50.7109375" style="3" customWidth="1"/>
    <col min="3" max="4" width="26.7109375" style="3" customWidth="1"/>
    <col min="5" max="5" width="20.7109375" style="3" customWidth="1"/>
    <col min="6" max="6" width="30.7109375" style="3" customWidth="1"/>
    <col min="7" max="16384" width="8.85546875" style="3"/>
  </cols>
  <sheetData>
    <row r="2" spans="2:6" ht="30.75" customHeight="1">
      <c r="B2" s="126" t="s">
        <v>98</v>
      </c>
      <c r="C2" s="126"/>
      <c r="D2" s="126"/>
      <c r="E2" s="126"/>
      <c r="F2" s="126"/>
    </row>
    <row r="3" spans="2:6">
      <c r="B3" s="160"/>
      <c r="C3" s="160"/>
      <c r="D3" s="160"/>
      <c r="E3" s="160"/>
      <c r="F3" s="160"/>
    </row>
    <row r="4" spans="2:6">
      <c r="B4" s="162" t="s">
        <v>100</v>
      </c>
      <c r="C4" s="162"/>
      <c r="D4" s="162"/>
      <c r="E4" s="162"/>
      <c r="F4" s="162"/>
    </row>
    <row r="5" spans="2:6">
      <c r="B5" s="155" t="s">
        <v>78</v>
      </c>
      <c r="C5" s="161"/>
      <c r="D5" s="161"/>
      <c r="E5" s="161"/>
      <c r="F5" s="161"/>
    </row>
    <row r="6" spans="2:6" ht="37.5" customHeight="1" thickBot="1">
      <c r="B6" s="18" t="s">
        <v>76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6" ht="16.5" thickBot="1">
      <c r="B7" s="5" t="s">
        <v>8</v>
      </c>
      <c r="C7" s="61">
        <v>1254.8699999999999</v>
      </c>
      <c r="D7" s="61">
        <v>276.70999999999998</v>
      </c>
      <c r="E7" s="61">
        <v>732.78</v>
      </c>
      <c r="F7" s="60">
        <v>2264.37</v>
      </c>
    </row>
    <row r="8" spans="2:6">
      <c r="C8" s="46"/>
      <c r="D8" s="46"/>
      <c r="E8" s="46"/>
      <c r="F8" s="46"/>
    </row>
    <row r="9" spans="2:6">
      <c r="B9" s="35"/>
      <c r="C9" s="46"/>
      <c r="D9" s="46"/>
      <c r="E9" s="46"/>
      <c r="F9" s="46"/>
    </row>
    <row r="10" spans="2:6">
      <c r="B10" s="155" t="s">
        <v>77</v>
      </c>
      <c r="C10" s="161"/>
      <c r="D10" s="161"/>
      <c r="E10" s="161"/>
      <c r="F10" s="161"/>
    </row>
    <row r="11" spans="2:6" ht="38.25" customHeight="1" thickBot="1">
      <c r="B11" s="18" t="s">
        <v>76</v>
      </c>
      <c r="C11" s="4" t="s">
        <v>5</v>
      </c>
      <c r="D11" s="4" t="s">
        <v>6</v>
      </c>
      <c r="E11" s="4" t="s">
        <v>7</v>
      </c>
      <c r="F11" s="4" t="s">
        <v>10</v>
      </c>
    </row>
    <row r="12" spans="2:6" ht="16.5" thickBot="1">
      <c r="B12" s="5" t="s">
        <v>8</v>
      </c>
      <c r="C12" s="61">
        <v>153.81</v>
      </c>
      <c r="D12" s="61">
        <v>14.24</v>
      </c>
      <c r="E12" s="61">
        <v>50.21</v>
      </c>
      <c r="F12" s="60">
        <f>SUM(C12:E12)</f>
        <v>218.26000000000002</v>
      </c>
    </row>
    <row r="13" spans="2:6">
      <c r="C13" s="46"/>
      <c r="D13" s="46"/>
      <c r="E13" s="46"/>
      <c r="F13" s="46"/>
    </row>
    <row r="14" spans="2:6">
      <c r="C14" s="46"/>
      <c r="D14" s="46"/>
      <c r="E14" s="46"/>
      <c r="F14" s="46"/>
    </row>
    <row r="15" spans="2:6">
      <c r="B15" s="155" t="s">
        <v>79</v>
      </c>
      <c r="C15" s="155"/>
      <c r="D15" s="155"/>
      <c r="E15" s="155"/>
      <c r="F15" s="155"/>
    </row>
    <row r="16" spans="2:6" ht="36.75" customHeight="1" thickBot="1">
      <c r="B16" s="18" t="s">
        <v>76</v>
      </c>
      <c r="C16" s="4" t="s">
        <v>5</v>
      </c>
      <c r="D16" s="4" t="s">
        <v>6</v>
      </c>
      <c r="E16" s="4" t="s">
        <v>7</v>
      </c>
      <c r="F16" s="4" t="s">
        <v>10</v>
      </c>
    </row>
    <row r="17" spans="2:6" ht="16.5" thickBot="1">
      <c r="B17" s="5" t="s">
        <v>8</v>
      </c>
      <c r="C17" s="61">
        <f>SUM(C7,C12)</f>
        <v>1408.6799999999998</v>
      </c>
      <c r="D17" s="61">
        <f t="shared" ref="D17:E17" si="0">SUM(D7,D12)</f>
        <v>290.95</v>
      </c>
      <c r="E17" s="61">
        <f t="shared" si="0"/>
        <v>782.99</v>
      </c>
      <c r="F17" s="60">
        <v>2482.63</v>
      </c>
    </row>
    <row r="18" spans="2:6">
      <c r="B18" s="31"/>
      <c r="C18" s="46"/>
      <c r="D18" s="46"/>
      <c r="E18" s="46"/>
      <c r="F18" s="46"/>
    </row>
    <row r="19" spans="2:6">
      <c r="B19" s="45"/>
      <c r="C19" s="46"/>
      <c r="D19" s="46"/>
      <c r="E19" s="46"/>
      <c r="F19" s="46"/>
    </row>
    <row r="20" spans="2:6">
      <c r="B20" s="157"/>
      <c r="C20" s="157"/>
      <c r="D20" s="157"/>
      <c r="E20" s="157"/>
      <c r="F20" s="157"/>
    </row>
    <row r="21" spans="2:6">
      <c r="B21" s="155" t="s">
        <v>80</v>
      </c>
      <c r="C21" s="161"/>
      <c r="D21" s="161"/>
      <c r="E21" s="161"/>
      <c r="F21" s="161"/>
    </row>
    <row r="22" spans="2:6" ht="40.700000000000003" customHeight="1" thickBot="1">
      <c r="B22" s="18" t="s">
        <v>76</v>
      </c>
      <c r="C22" s="4" t="s">
        <v>5</v>
      </c>
      <c r="D22" s="4" t="s">
        <v>6</v>
      </c>
      <c r="E22" s="4" t="s">
        <v>7</v>
      </c>
      <c r="F22" s="4" t="s">
        <v>10</v>
      </c>
    </row>
    <row r="23" spans="2:6" ht="16.5" thickBot="1">
      <c r="B23" s="5" t="s">
        <v>8</v>
      </c>
      <c r="C23" s="61">
        <v>881.95</v>
      </c>
      <c r="D23" s="61">
        <v>205.09</v>
      </c>
      <c r="E23" s="61">
        <v>324.05</v>
      </c>
      <c r="F23" s="60">
        <v>1411.08</v>
      </c>
    </row>
    <row r="24" spans="2:6">
      <c r="C24" s="46"/>
      <c r="D24" s="46"/>
      <c r="E24" s="46"/>
      <c r="F24" s="46"/>
    </row>
    <row r="25" spans="2:6">
      <c r="C25" s="46"/>
      <c r="D25" s="46"/>
      <c r="E25" s="46"/>
      <c r="F25" s="46"/>
    </row>
    <row r="26" spans="2:6">
      <c r="B26" s="155" t="s">
        <v>81</v>
      </c>
      <c r="C26" s="155"/>
      <c r="D26" s="155"/>
      <c r="E26" s="155"/>
      <c r="F26" s="155"/>
    </row>
    <row r="27" spans="2:6" ht="39.200000000000003" customHeight="1" thickBot="1">
      <c r="B27" s="18" t="s">
        <v>76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6" ht="16.5" thickBot="1">
      <c r="B28" s="5" t="s">
        <v>8</v>
      </c>
      <c r="C28" s="61">
        <v>118.47</v>
      </c>
      <c r="D28" s="61">
        <v>8.9700000000000006</v>
      </c>
      <c r="E28" s="61">
        <v>35.53</v>
      </c>
      <c r="F28" s="60">
        <v>162.97999999999999</v>
      </c>
    </row>
    <row r="29" spans="2:6">
      <c r="C29" s="46"/>
      <c r="D29" s="46"/>
      <c r="E29" s="46"/>
      <c r="F29" s="46"/>
    </row>
    <row r="30" spans="2:6">
      <c r="C30" s="46"/>
      <c r="D30" s="46"/>
      <c r="E30" s="46"/>
      <c r="F30" s="46"/>
    </row>
    <row r="31" spans="2:6">
      <c r="B31" s="155" t="s">
        <v>82</v>
      </c>
      <c r="C31" s="161"/>
      <c r="D31" s="161"/>
      <c r="E31" s="161"/>
      <c r="F31" s="161"/>
    </row>
    <row r="32" spans="2:6" ht="39.200000000000003" customHeight="1" thickBot="1">
      <c r="B32" s="18" t="s">
        <v>76</v>
      </c>
      <c r="C32" s="4" t="s">
        <v>5</v>
      </c>
      <c r="D32" s="4" t="s">
        <v>6</v>
      </c>
      <c r="E32" s="4" t="s">
        <v>7</v>
      </c>
      <c r="F32" s="4" t="s">
        <v>10</v>
      </c>
    </row>
    <row r="33" spans="2:6" ht="16.5" thickBot="1">
      <c r="B33" s="5" t="s">
        <v>8</v>
      </c>
      <c r="C33" s="61">
        <f>SUM(C23,C28)</f>
        <v>1000.4200000000001</v>
      </c>
      <c r="D33" s="61">
        <v>214.05</v>
      </c>
      <c r="E33" s="61">
        <f t="shared" ref="E33" si="1">SUM(E23,E28)</f>
        <v>359.58000000000004</v>
      </c>
      <c r="F33" s="60">
        <f>SUM(C33:E33)</f>
        <v>1574.0500000000002</v>
      </c>
    </row>
    <row r="34" spans="2:6">
      <c r="B34" s="31"/>
      <c r="C34" s="46"/>
      <c r="D34" s="46"/>
      <c r="E34" s="46"/>
      <c r="F34" s="46"/>
    </row>
    <row r="35" spans="2:6">
      <c r="B35" s="45"/>
      <c r="C35" s="46"/>
      <c r="D35" s="46"/>
      <c r="E35" s="46"/>
      <c r="F35" s="46"/>
    </row>
    <row r="36" spans="2:6">
      <c r="B36" s="157"/>
      <c r="C36" s="157"/>
      <c r="D36" s="157"/>
      <c r="E36" s="157"/>
      <c r="F36" s="157"/>
    </row>
    <row r="37" spans="2:6">
      <c r="B37" s="155" t="s">
        <v>83</v>
      </c>
      <c r="C37" s="155"/>
      <c r="D37" s="155"/>
      <c r="E37" s="155"/>
      <c r="F37" s="155"/>
    </row>
    <row r="38" spans="2:6" ht="40.700000000000003" customHeight="1" thickBot="1">
      <c r="B38" s="18" t="s">
        <v>76</v>
      </c>
      <c r="C38" s="4" t="s">
        <v>5</v>
      </c>
      <c r="D38" s="4" t="s">
        <v>6</v>
      </c>
      <c r="E38" s="4" t="s">
        <v>7</v>
      </c>
      <c r="F38" s="4" t="s">
        <v>10</v>
      </c>
    </row>
    <row r="39" spans="2:6" ht="16.5" thickBot="1">
      <c r="B39" s="5" t="s">
        <v>8</v>
      </c>
      <c r="C39" s="61">
        <v>258.83</v>
      </c>
      <c r="D39" s="61">
        <v>105.92</v>
      </c>
      <c r="E39" s="61">
        <v>142.81</v>
      </c>
      <c r="F39" s="60">
        <v>507.56</v>
      </c>
    </row>
    <row r="40" spans="2:6">
      <c r="C40" s="46"/>
      <c r="D40" s="46"/>
      <c r="E40" s="46"/>
      <c r="F40" s="46"/>
    </row>
    <row r="41" spans="2:6">
      <c r="C41" s="46"/>
      <c r="D41" s="46"/>
      <c r="E41" s="46"/>
      <c r="F41" s="46"/>
    </row>
    <row r="42" spans="2:6">
      <c r="B42" s="155" t="s">
        <v>84</v>
      </c>
      <c r="C42" s="155"/>
      <c r="D42" s="155"/>
      <c r="E42" s="155"/>
      <c r="F42" s="155"/>
    </row>
    <row r="43" spans="2:6" ht="38.25" customHeight="1" thickBot="1">
      <c r="B43" s="18" t="s">
        <v>76</v>
      </c>
      <c r="C43" s="4" t="s">
        <v>5</v>
      </c>
      <c r="D43" s="4" t="s">
        <v>6</v>
      </c>
      <c r="E43" s="4" t="s">
        <v>7</v>
      </c>
      <c r="F43" s="4" t="s">
        <v>10</v>
      </c>
    </row>
    <row r="44" spans="2:6" ht="16.5" thickBot="1">
      <c r="B44" s="5" t="s">
        <v>8</v>
      </c>
      <c r="C44" s="61">
        <v>24.11</v>
      </c>
      <c r="D44" s="61">
        <v>6.57</v>
      </c>
      <c r="E44" s="61">
        <v>2.99</v>
      </c>
      <c r="F44" s="60">
        <v>33.67</v>
      </c>
    </row>
    <row r="45" spans="2:6">
      <c r="C45" s="46"/>
      <c r="D45" s="46"/>
      <c r="E45" s="46"/>
      <c r="F45" s="46"/>
    </row>
    <row r="46" spans="2:6">
      <c r="C46" s="46"/>
      <c r="D46" s="46"/>
      <c r="E46" s="46"/>
      <c r="F46" s="46"/>
    </row>
    <row r="47" spans="2:6">
      <c r="B47" s="155" t="s">
        <v>85</v>
      </c>
      <c r="C47" s="155"/>
      <c r="D47" s="155"/>
      <c r="E47" s="155"/>
      <c r="F47" s="155"/>
    </row>
    <row r="48" spans="2:6" ht="39.200000000000003" customHeight="1" thickBot="1">
      <c r="B48" s="18" t="s">
        <v>76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6" ht="16.5" thickBot="1">
      <c r="B49" s="5" t="s">
        <v>8</v>
      </c>
      <c r="C49" s="61">
        <f>SUM(C39,C44)</f>
        <v>282.94</v>
      </c>
      <c r="D49" s="61">
        <f t="shared" ref="D49:E49" si="2">SUM(D39,D44)</f>
        <v>112.49000000000001</v>
      </c>
      <c r="E49" s="61">
        <f t="shared" si="2"/>
        <v>145.80000000000001</v>
      </c>
      <c r="F49" s="60">
        <f>SUM(C49:E49)</f>
        <v>541.23</v>
      </c>
    </row>
    <row r="50" spans="2:6">
      <c r="B50" s="31"/>
      <c r="C50" s="46"/>
      <c r="D50" s="46"/>
      <c r="E50" s="46"/>
      <c r="F50" s="46"/>
    </row>
    <row r="51" spans="2:6">
      <c r="B51" s="45"/>
      <c r="C51" s="46"/>
      <c r="D51" s="46"/>
      <c r="E51" s="46"/>
      <c r="F51" s="46"/>
    </row>
    <row r="52" spans="2:6">
      <c r="B52" s="157"/>
      <c r="C52" s="157"/>
      <c r="D52" s="157"/>
      <c r="E52" s="157"/>
      <c r="F52" s="157"/>
    </row>
    <row r="53" spans="2:6" ht="30.2" customHeight="1">
      <c r="B53" s="156" t="s">
        <v>88</v>
      </c>
      <c r="C53" s="156"/>
      <c r="D53" s="156"/>
      <c r="E53" s="156"/>
      <c r="F53" s="156"/>
    </row>
    <row r="54" spans="2:6" ht="40.700000000000003" customHeight="1" thickBot="1">
      <c r="B54" s="18" t="s">
        <v>76</v>
      </c>
      <c r="C54" s="4" t="s">
        <v>5</v>
      </c>
      <c r="D54" s="4" t="s">
        <v>6</v>
      </c>
      <c r="E54" s="4" t="s">
        <v>7</v>
      </c>
      <c r="F54" s="4" t="s">
        <v>10</v>
      </c>
    </row>
    <row r="55" spans="2:6" ht="16.5" thickBot="1">
      <c r="B55" s="5" t="s">
        <v>8</v>
      </c>
      <c r="C55" s="61">
        <v>1140.77</v>
      </c>
      <c r="D55" s="61">
        <v>311.01</v>
      </c>
      <c r="E55" s="61">
        <v>466.86</v>
      </c>
      <c r="F55" s="60">
        <v>1918.64</v>
      </c>
    </row>
    <row r="56" spans="2:6">
      <c r="C56" s="46"/>
      <c r="D56" s="46"/>
      <c r="E56" s="46"/>
      <c r="F56" s="46"/>
    </row>
    <row r="57" spans="2:6">
      <c r="B57" s="30"/>
      <c r="C57" s="46"/>
      <c r="D57" s="46"/>
      <c r="E57" s="46"/>
      <c r="F57" s="46"/>
    </row>
    <row r="58" spans="2:6" ht="31.7" customHeight="1">
      <c r="B58" s="156" t="s">
        <v>86</v>
      </c>
      <c r="C58" s="156"/>
      <c r="D58" s="156"/>
      <c r="E58" s="156"/>
      <c r="F58" s="156"/>
    </row>
    <row r="59" spans="2:6" ht="47.45" customHeight="1" thickBot="1">
      <c r="B59" s="18" t="s">
        <v>76</v>
      </c>
      <c r="C59" s="4" t="s">
        <v>5</v>
      </c>
      <c r="D59" s="4" t="s">
        <v>6</v>
      </c>
      <c r="E59" s="4" t="s">
        <v>7</v>
      </c>
      <c r="F59" s="4" t="s">
        <v>10</v>
      </c>
    </row>
    <row r="60" spans="2:6" ht="16.5" thickBot="1">
      <c r="B60" s="5" t="s">
        <v>8</v>
      </c>
      <c r="C60" s="61">
        <v>142.58000000000001</v>
      </c>
      <c r="D60" s="61">
        <v>15.54</v>
      </c>
      <c r="E60" s="61">
        <v>38.520000000000003</v>
      </c>
      <c r="F60" s="60">
        <v>196.65</v>
      </c>
    </row>
    <row r="61" spans="2:6">
      <c r="C61" s="46"/>
      <c r="D61" s="46"/>
      <c r="E61" s="46"/>
      <c r="F61" s="46"/>
    </row>
    <row r="62" spans="2:6">
      <c r="B62" s="30"/>
      <c r="C62" s="46"/>
      <c r="D62" s="46"/>
      <c r="E62" s="46"/>
      <c r="F62" s="46"/>
    </row>
    <row r="63" spans="2:6">
      <c r="B63" s="19" t="s">
        <v>87</v>
      </c>
      <c r="C63" s="20"/>
      <c r="D63" s="20"/>
      <c r="E63" s="20"/>
      <c r="F63" s="20"/>
    </row>
    <row r="64" spans="2:6" ht="46.9" customHeight="1" thickBot="1">
      <c r="B64" s="18" t="s">
        <v>76</v>
      </c>
      <c r="C64" s="4" t="s">
        <v>5</v>
      </c>
      <c r="D64" s="4" t="s">
        <v>6</v>
      </c>
      <c r="E64" s="4" t="s">
        <v>7</v>
      </c>
      <c r="F64" s="4" t="s">
        <v>10</v>
      </c>
    </row>
    <row r="65" spans="2:6" ht="16.5" thickBot="1">
      <c r="B65" s="5" t="s">
        <v>8</v>
      </c>
      <c r="C65" s="61">
        <v>1283.3599999999999</v>
      </c>
      <c r="D65" s="61">
        <f t="shared" ref="D65:E65" si="3">SUM(D55,D60)</f>
        <v>326.55</v>
      </c>
      <c r="E65" s="61">
        <f t="shared" si="3"/>
        <v>505.38</v>
      </c>
      <c r="F65" s="60">
        <f>SUM(C65:E65)</f>
        <v>2115.29</v>
      </c>
    </row>
    <row r="66" spans="2:6" ht="24">
      <c r="B66" s="32" t="s">
        <v>11</v>
      </c>
      <c r="C66" s="46"/>
      <c r="D66" s="46"/>
      <c r="E66" s="46"/>
      <c r="F66" s="46"/>
    </row>
    <row r="67" spans="2:6">
      <c r="B67" s="6" t="s">
        <v>59</v>
      </c>
      <c r="C67" s="46"/>
      <c r="D67" s="46"/>
      <c r="E67" s="46"/>
      <c r="F67" s="46"/>
    </row>
    <row r="68" spans="2:6">
      <c r="F68" s="30" t="s">
        <v>9</v>
      </c>
    </row>
    <row r="69" spans="2:6">
      <c r="C69" s="30" t="s">
        <v>9</v>
      </c>
      <c r="D69" s="30" t="s">
        <v>9</v>
      </c>
      <c r="E69" s="30" t="s">
        <v>9</v>
      </c>
    </row>
  </sheetData>
  <mergeCells count="17">
    <mergeCell ref="B2:F2"/>
    <mergeCell ref="B26:F26"/>
    <mergeCell ref="B10:F10"/>
    <mergeCell ref="B42:F42"/>
    <mergeCell ref="B3:F3"/>
    <mergeCell ref="B4:F4"/>
    <mergeCell ref="B5:F5"/>
    <mergeCell ref="B15:F15"/>
    <mergeCell ref="B20:F20"/>
    <mergeCell ref="B21:F21"/>
    <mergeCell ref="B31:F31"/>
    <mergeCell ref="B36:F36"/>
    <mergeCell ref="B37:F37"/>
    <mergeCell ref="B47:F47"/>
    <mergeCell ref="B52:F52"/>
    <mergeCell ref="B58:F58"/>
    <mergeCell ref="B53:F53"/>
  </mergeCells>
  <pageMargins left="0.70866141732283472" right="0.70866141732283472" top="0.35433070866141736" bottom="0.35433070866141736" header="0.31496062992125984" footer="0.31496062992125984"/>
  <pageSetup paperSize="8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5"/>
  <sheetViews>
    <sheetView zoomScaleNormal="100" workbookViewId="0"/>
  </sheetViews>
  <sheetFormatPr defaultColWidth="8.85546875" defaultRowHeight="15"/>
  <cols>
    <col min="1" max="1" width="8.7109375" style="8" customWidth="1"/>
    <col min="2" max="2" width="50.7109375" style="8" customWidth="1"/>
    <col min="3" max="4" width="26.7109375" style="8" customWidth="1"/>
    <col min="5" max="5" width="20.7109375" style="8" customWidth="1"/>
    <col min="6" max="6" width="30.7109375" style="8" customWidth="1"/>
    <col min="7" max="7" width="5.7109375" style="8" customWidth="1"/>
    <col min="8" max="8" width="15.140625" style="8" customWidth="1"/>
    <col min="9" max="16384" width="8.85546875" style="8"/>
  </cols>
  <sheetData>
    <row r="1" spans="2:8" ht="15" customHeight="1"/>
    <row r="2" spans="2:8" ht="30.2" customHeight="1">
      <c r="B2" s="149" t="s">
        <v>90</v>
      </c>
      <c r="C2" s="149"/>
      <c r="D2" s="149"/>
      <c r="E2" s="149"/>
      <c r="F2" s="149"/>
    </row>
    <row r="3" spans="2:8" ht="15" customHeight="1">
      <c r="B3" s="152" t="s">
        <v>35</v>
      </c>
      <c r="C3" s="153"/>
      <c r="D3" s="153"/>
      <c r="E3" s="153"/>
      <c r="F3" s="153"/>
    </row>
    <row r="4" spans="2:8" ht="15" customHeight="1">
      <c r="B4" s="49"/>
      <c r="C4" s="50"/>
      <c r="D4" s="50"/>
      <c r="E4" s="50"/>
      <c r="F4" s="50"/>
    </row>
    <row r="5" spans="2:8" ht="15" customHeight="1">
      <c r="B5" s="154" t="s">
        <v>99</v>
      </c>
      <c r="C5" s="154"/>
      <c r="D5" s="154"/>
      <c r="E5" s="154"/>
      <c r="F5" s="154"/>
    </row>
    <row r="6" spans="2:8" ht="15" customHeight="1">
      <c r="B6" s="150" t="s">
        <v>14</v>
      </c>
      <c r="C6" s="150"/>
      <c r="D6" s="150"/>
      <c r="E6" s="150"/>
      <c r="F6" s="150"/>
    </row>
    <row r="7" spans="2:8" ht="43.15" customHeight="1">
      <c r="B7" s="26" t="s">
        <v>75</v>
      </c>
      <c r="C7" s="9" t="s">
        <v>5</v>
      </c>
      <c r="D7" s="9" t="s">
        <v>6</v>
      </c>
      <c r="E7" s="9" t="s">
        <v>7</v>
      </c>
      <c r="F7" s="9" t="s">
        <v>10</v>
      </c>
    </row>
    <row r="8" spans="2:8" ht="15.75" customHeight="1">
      <c r="B8" s="1" t="s">
        <v>0</v>
      </c>
      <c r="C8" s="65">
        <v>14050629.51</v>
      </c>
      <c r="D8" s="65">
        <v>0</v>
      </c>
      <c r="E8" s="65">
        <v>0</v>
      </c>
      <c r="F8" s="47">
        <f>SUM(C8:E8)</f>
        <v>14050629.51</v>
      </c>
    </row>
    <row r="9" spans="2:8" ht="15.75">
      <c r="B9" s="1" t="s">
        <v>1</v>
      </c>
      <c r="C9" s="65">
        <v>464054249.86000001</v>
      </c>
      <c r="D9" s="65">
        <v>31299627.060000002</v>
      </c>
      <c r="E9" s="65">
        <v>166064593.36999997</v>
      </c>
      <c r="F9" s="47">
        <f>SUM(C9:E9)</f>
        <v>661418470.28999996</v>
      </c>
    </row>
    <row r="10" spans="2:8" ht="15.75">
      <c r="B10" s="1" t="s">
        <v>2</v>
      </c>
      <c r="C10" s="65">
        <v>788388.76</v>
      </c>
      <c r="D10" s="65">
        <v>1500</v>
      </c>
      <c r="E10" s="65">
        <v>0</v>
      </c>
      <c r="F10" s="47">
        <f>SUM(C10:E10)</f>
        <v>789888.76</v>
      </c>
    </row>
    <row r="11" spans="2:8" ht="15.75">
      <c r="B11" s="1" t="s">
        <v>3</v>
      </c>
      <c r="C11" s="65">
        <v>3110789.53</v>
      </c>
      <c r="D11" s="65">
        <v>810699.10000000009</v>
      </c>
      <c r="E11" s="65">
        <v>1276609.25</v>
      </c>
      <c r="F11" s="47">
        <f>SUM(C11:E11)</f>
        <v>5198097.88</v>
      </c>
    </row>
    <row r="12" spans="2:8" ht="16.5" thickBot="1">
      <c r="B12" s="1" t="s">
        <v>4</v>
      </c>
      <c r="C12" s="65">
        <v>337877215.48000002</v>
      </c>
      <c r="D12" s="65">
        <v>124942575.94</v>
      </c>
      <c r="E12" s="65">
        <v>164165918.31999999</v>
      </c>
      <c r="F12" s="47">
        <f>SUM(C12:E12)</f>
        <v>626985709.74000001</v>
      </c>
      <c r="H12" s="28" t="s">
        <v>9</v>
      </c>
    </row>
    <row r="13" spans="2:8" ht="16.5" thickBot="1">
      <c r="B13" s="5" t="s">
        <v>8</v>
      </c>
      <c r="C13" s="52">
        <f>SUM(C8:C12)</f>
        <v>819881273.13999999</v>
      </c>
      <c r="D13" s="52">
        <f>SUM(D8:D12)</f>
        <v>157054402.09999999</v>
      </c>
      <c r="E13" s="52">
        <f>SUM(E8:E12)</f>
        <v>331507120.93999994</v>
      </c>
      <c r="F13" s="53">
        <f>SUM(F8:F12)</f>
        <v>1308442796.1799998</v>
      </c>
      <c r="H13" s="28" t="s">
        <v>9</v>
      </c>
    </row>
    <row r="14" spans="2:8">
      <c r="F14" s="28" t="s">
        <v>9</v>
      </c>
    </row>
    <row r="15" spans="2:8">
      <c r="B15" s="151"/>
      <c r="C15" s="151"/>
      <c r="D15" s="151"/>
      <c r="E15" s="151"/>
      <c r="F15" s="151"/>
    </row>
    <row r="16" spans="2:8">
      <c r="B16" s="150" t="s">
        <v>15</v>
      </c>
      <c r="C16" s="150"/>
      <c r="D16" s="150"/>
      <c r="E16" s="150"/>
      <c r="F16" s="150"/>
    </row>
    <row r="17" spans="2:6" ht="43.15" customHeight="1">
      <c r="B17" s="26" t="s">
        <v>75</v>
      </c>
      <c r="C17" s="9" t="s">
        <v>5</v>
      </c>
      <c r="D17" s="9" t="s">
        <v>6</v>
      </c>
      <c r="E17" s="9" t="s">
        <v>7</v>
      </c>
      <c r="F17" s="9" t="s">
        <v>10</v>
      </c>
    </row>
    <row r="18" spans="2:6" ht="15.75">
      <c r="B18" s="1" t="s">
        <v>0</v>
      </c>
      <c r="C18" s="65">
        <v>217921.02</v>
      </c>
      <c r="D18" s="65">
        <v>0</v>
      </c>
      <c r="E18" s="65">
        <v>0</v>
      </c>
      <c r="F18" s="47">
        <f>SUM(C18:E18)</f>
        <v>217921.02</v>
      </c>
    </row>
    <row r="19" spans="2:6" ht="15.75">
      <c r="B19" s="1" t="s">
        <v>1</v>
      </c>
      <c r="C19" s="65">
        <v>69635114.519999996</v>
      </c>
      <c r="D19" s="65">
        <v>3126956.5</v>
      </c>
      <c r="E19" s="65">
        <v>30588816.849999998</v>
      </c>
      <c r="F19" s="47">
        <f>SUM(C19:E19)</f>
        <v>103350887.86999999</v>
      </c>
    </row>
    <row r="20" spans="2:6" ht="15.75">
      <c r="B20" s="1" t="s">
        <v>2</v>
      </c>
      <c r="C20" s="65">
        <v>271080.33</v>
      </c>
      <c r="D20" s="65">
        <v>0</v>
      </c>
      <c r="E20" s="65">
        <v>10113.44</v>
      </c>
      <c r="F20" s="47">
        <f>SUM(C20:E20)</f>
        <v>281193.77</v>
      </c>
    </row>
    <row r="21" spans="2:6" ht="15.75">
      <c r="B21" s="1" t="s">
        <v>3</v>
      </c>
      <c r="C21" s="65">
        <v>180814.32000000004</v>
      </c>
      <c r="D21" s="65">
        <v>825.04</v>
      </c>
      <c r="E21" s="65">
        <v>173951.12000000002</v>
      </c>
      <c r="F21" s="47">
        <f>SUM(C21:E21)</f>
        <v>355590.4800000001</v>
      </c>
    </row>
    <row r="22" spans="2:6" ht="16.5" thickBot="1">
      <c r="B22" s="1" t="s">
        <v>4</v>
      </c>
      <c r="C22" s="65">
        <v>6600691.7999999998</v>
      </c>
      <c r="D22" s="65">
        <v>6625199.0500000007</v>
      </c>
      <c r="E22" s="65">
        <v>4742666.55</v>
      </c>
      <c r="F22" s="47">
        <f>SUM(C22:E22)</f>
        <v>17968557.400000002</v>
      </c>
    </row>
    <row r="23" spans="2:6" ht="16.5" thickBot="1">
      <c r="B23" s="5" t="s">
        <v>8</v>
      </c>
      <c r="C23" s="52">
        <f>SUM(C18:C22)</f>
        <v>76905621.98999998</v>
      </c>
      <c r="D23" s="52">
        <f>SUM(D18:D22)</f>
        <v>9752980.5899999999</v>
      </c>
      <c r="E23" s="52">
        <f>SUM(E18:E22)</f>
        <v>35515547.960000001</v>
      </c>
      <c r="F23" s="53">
        <f>SUM(F18:F22)</f>
        <v>122174150.53999999</v>
      </c>
    </row>
    <row r="24" spans="2:6">
      <c r="F24" s="28" t="s">
        <v>9</v>
      </c>
    </row>
    <row r="25" spans="2:6">
      <c r="B25" s="151" t="s">
        <v>9</v>
      </c>
      <c r="C25" s="151"/>
      <c r="D25" s="151"/>
      <c r="E25" s="151"/>
      <c r="F25" s="151"/>
    </row>
    <row r="26" spans="2:6">
      <c r="B26" s="150" t="s">
        <v>16</v>
      </c>
      <c r="C26" s="150"/>
      <c r="D26" s="150"/>
      <c r="E26" s="150"/>
      <c r="F26" s="150"/>
    </row>
    <row r="27" spans="2:6" ht="43.15" customHeight="1">
      <c r="B27" s="26" t="s">
        <v>75</v>
      </c>
      <c r="C27" s="9" t="s">
        <v>5</v>
      </c>
      <c r="D27" s="9" t="s">
        <v>6</v>
      </c>
      <c r="E27" s="9" t="s">
        <v>7</v>
      </c>
      <c r="F27" s="9" t="s">
        <v>10</v>
      </c>
    </row>
    <row r="28" spans="2:6" ht="15.75">
      <c r="B28" s="1" t="s">
        <v>0</v>
      </c>
      <c r="C28" s="65">
        <f>SUM(C8,C18)</f>
        <v>14268550.529999999</v>
      </c>
      <c r="D28" s="65">
        <f t="shared" ref="D28" si="0">SUM(D8,D18)</f>
        <v>0</v>
      </c>
      <c r="E28" s="65">
        <f>SUM(E8,E18)</f>
        <v>0</v>
      </c>
      <c r="F28" s="47">
        <f>SUM(C28:E28)</f>
        <v>14268550.529999999</v>
      </c>
    </row>
    <row r="29" spans="2:6" ht="15.75">
      <c r="B29" s="1" t="s">
        <v>1</v>
      </c>
      <c r="C29" s="65">
        <f t="shared" ref="C29:E32" si="1">SUM(C9,C19)</f>
        <v>533689364.38</v>
      </c>
      <c r="D29" s="65">
        <f t="shared" si="1"/>
        <v>34426583.560000002</v>
      </c>
      <c r="E29" s="65">
        <f t="shared" si="1"/>
        <v>196653410.21999997</v>
      </c>
      <c r="F29" s="47">
        <f>SUM(C29:E29)</f>
        <v>764769358.16000009</v>
      </c>
    </row>
    <row r="30" spans="2:6" ht="15.75">
      <c r="B30" s="1" t="s">
        <v>2</v>
      </c>
      <c r="C30" s="65">
        <f t="shared" si="1"/>
        <v>1059469.0900000001</v>
      </c>
      <c r="D30" s="65">
        <f t="shared" si="1"/>
        <v>1500</v>
      </c>
      <c r="E30" s="65">
        <f t="shared" si="1"/>
        <v>10113.44</v>
      </c>
      <c r="F30" s="47">
        <f>SUM(C30:E30)</f>
        <v>1071082.53</v>
      </c>
    </row>
    <row r="31" spans="2:6" ht="15.75">
      <c r="B31" s="1" t="s">
        <v>3</v>
      </c>
      <c r="C31" s="65">
        <f t="shared" si="1"/>
        <v>3291603.8499999996</v>
      </c>
      <c r="D31" s="65">
        <f t="shared" si="1"/>
        <v>811524.14000000013</v>
      </c>
      <c r="E31" s="65">
        <f t="shared" si="1"/>
        <v>1450560.37</v>
      </c>
      <c r="F31" s="47">
        <f>SUM(C31:E31)</f>
        <v>5553688.3599999994</v>
      </c>
    </row>
    <row r="32" spans="2:6" ht="16.5" thickBot="1">
      <c r="B32" s="1" t="s">
        <v>4</v>
      </c>
      <c r="C32" s="65">
        <f t="shared" si="1"/>
        <v>344477907.28000003</v>
      </c>
      <c r="D32" s="65">
        <f t="shared" si="1"/>
        <v>131567774.98999999</v>
      </c>
      <c r="E32" s="65">
        <f t="shared" si="1"/>
        <v>168908584.87</v>
      </c>
      <c r="F32" s="47">
        <f>SUM(C32:E32)</f>
        <v>644954267.1400001</v>
      </c>
    </row>
    <row r="33" spans="2:7" ht="16.5" thickBot="1">
      <c r="B33" s="5" t="s">
        <v>8</v>
      </c>
      <c r="C33" s="52">
        <f>SUM(C28:C32)</f>
        <v>896786895.13000011</v>
      </c>
      <c r="D33" s="52">
        <f>SUM(D28:D32)</f>
        <v>166807382.69</v>
      </c>
      <c r="E33" s="52">
        <f>SUM(E28:E32)</f>
        <v>367022668.89999998</v>
      </c>
      <c r="F33" s="53">
        <f>SUM(F28:F32)</f>
        <v>1430616946.7200003</v>
      </c>
    </row>
    <row r="34" spans="2:7">
      <c r="B34" s="34"/>
      <c r="C34" s="34"/>
      <c r="D34" s="34"/>
      <c r="E34" s="34"/>
      <c r="F34" s="38" t="s">
        <v>9</v>
      </c>
    </row>
    <row r="35" spans="2:7">
      <c r="B35" s="151"/>
      <c r="C35" s="151"/>
      <c r="D35" s="151"/>
      <c r="E35" s="151"/>
      <c r="F35" s="151"/>
    </row>
    <row r="36" spans="2:7">
      <c r="B36" s="150" t="s">
        <v>12</v>
      </c>
      <c r="C36" s="150"/>
      <c r="D36" s="150"/>
      <c r="E36" s="150"/>
      <c r="F36" s="150"/>
    </row>
    <row r="37" spans="2:7" ht="43.15" customHeight="1">
      <c r="B37" s="26" t="s">
        <v>75</v>
      </c>
      <c r="C37" s="9" t="s">
        <v>5</v>
      </c>
      <c r="D37" s="9" t="s">
        <v>6</v>
      </c>
      <c r="E37" s="9" t="s">
        <v>7</v>
      </c>
      <c r="F37" s="9" t="s">
        <v>10</v>
      </c>
    </row>
    <row r="38" spans="2:7" ht="15.75">
      <c r="B38" s="1" t="s">
        <v>0</v>
      </c>
      <c r="C38" s="65">
        <v>106429.92</v>
      </c>
      <c r="D38" s="65">
        <v>0</v>
      </c>
      <c r="E38" s="65">
        <v>0</v>
      </c>
      <c r="F38" s="47">
        <f t="shared" ref="F38:F42" si="2">SUM(C38:E38)</f>
        <v>106429.92</v>
      </c>
    </row>
    <row r="39" spans="2:7" ht="15.75">
      <c r="B39" s="1" t="s">
        <v>1</v>
      </c>
      <c r="C39" s="65">
        <v>376913067.56999999</v>
      </c>
      <c r="D39" s="65">
        <v>19574121.23</v>
      </c>
      <c r="E39" s="65">
        <v>96511400.340000004</v>
      </c>
      <c r="F39" s="47">
        <f t="shared" si="2"/>
        <v>492998589.13999999</v>
      </c>
    </row>
    <row r="40" spans="2:7" ht="15.75">
      <c r="B40" s="1" t="s">
        <v>2</v>
      </c>
      <c r="C40" s="65">
        <v>688184.27999999991</v>
      </c>
      <c r="D40" s="65">
        <v>180000</v>
      </c>
      <c r="E40" s="65">
        <v>0</v>
      </c>
      <c r="F40" s="47">
        <f t="shared" si="2"/>
        <v>868184.27999999991</v>
      </c>
    </row>
    <row r="41" spans="2:7" ht="15.75">
      <c r="B41" s="1" t="s">
        <v>3</v>
      </c>
      <c r="C41" s="65">
        <v>2727296.43</v>
      </c>
      <c r="D41" s="65">
        <v>618996.82000000007</v>
      </c>
      <c r="E41" s="65">
        <v>1178638.17</v>
      </c>
      <c r="F41" s="47">
        <f t="shared" si="2"/>
        <v>4524931.42</v>
      </c>
    </row>
    <row r="42" spans="2:7" ht="16.5" thickBot="1">
      <c r="B42" s="1" t="s">
        <v>4</v>
      </c>
      <c r="C42" s="65">
        <v>276703881.76999998</v>
      </c>
      <c r="D42" s="65">
        <v>102639544.30000001</v>
      </c>
      <c r="E42" s="65">
        <v>129208623.18000001</v>
      </c>
      <c r="F42" s="47">
        <f t="shared" si="2"/>
        <v>508552049.25</v>
      </c>
    </row>
    <row r="43" spans="2:7" ht="16.5" thickBot="1">
      <c r="B43" s="5" t="s">
        <v>8</v>
      </c>
      <c r="C43" s="52">
        <f>SUM(C38:C42)</f>
        <v>657138859.97000003</v>
      </c>
      <c r="D43" s="52">
        <f>SUM(D38:D42)</f>
        <v>123012662.35000001</v>
      </c>
      <c r="E43" s="52">
        <f>SUM(E38:E42)</f>
        <v>226898661.69</v>
      </c>
      <c r="F43" s="53">
        <f>SUM(F38:F42)</f>
        <v>1007050184.01</v>
      </c>
    </row>
    <row r="44" spans="2:7">
      <c r="F44" s="28" t="s">
        <v>9</v>
      </c>
    </row>
    <row r="45" spans="2:7">
      <c r="B45" s="151"/>
      <c r="C45" s="151"/>
      <c r="D45" s="151"/>
      <c r="E45" s="151"/>
      <c r="F45" s="151"/>
    </row>
    <row r="46" spans="2:7">
      <c r="B46" s="48" t="s">
        <v>22</v>
      </c>
      <c r="C46" s="48"/>
      <c r="D46" s="48"/>
      <c r="E46" s="48"/>
      <c r="F46" s="48"/>
      <c r="G46" s="11"/>
    </row>
    <row r="47" spans="2:7" ht="43.15" customHeight="1">
      <c r="B47" s="26" t="s">
        <v>75</v>
      </c>
      <c r="C47" s="9" t="s">
        <v>5</v>
      </c>
      <c r="D47" s="9" t="s">
        <v>6</v>
      </c>
      <c r="E47" s="9" t="s">
        <v>7</v>
      </c>
      <c r="F47" s="9" t="s">
        <v>10</v>
      </c>
    </row>
    <row r="48" spans="2:7" ht="15.75">
      <c r="B48" s="1" t="s">
        <v>0</v>
      </c>
      <c r="C48" s="65">
        <v>217921.02</v>
      </c>
      <c r="D48" s="65">
        <v>0</v>
      </c>
      <c r="E48" s="65">
        <v>0</v>
      </c>
      <c r="F48" s="47">
        <f t="shared" ref="F48:F52" si="3">SUM(C48:E48)</f>
        <v>217921.02</v>
      </c>
    </row>
    <row r="49" spans="2:6" ht="15.75">
      <c r="B49" s="1" t="s">
        <v>1</v>
      </c>
      <c r="C49" s="65">
        <v>59149377.729999997</v>
      </c>
      <c r="D49" s="65">
        <v>1103504.98</v>
      </c>
      <c r="E49" s="65">
        <v>21992573.479999997</v>
      </c>
      <c r="F49" s="47">
        <f t="shared" si="3"/>
        <v>82245456.189999998</v>
      </c>
    </row>
    <row r="50" spans="2:6" ht="15.75">
      <c r="B50" s="1" t="s">
        <v>2</v>
      </c>
      <c r="C50" s="65">
        <v>92403.4</v>
      </c>
      <c r="D50" s="65">
        <v>0</v>
      </c>
      <c r="E50" s="65">
        <v>5892.12</v>
      </c>
      <c r="F50" s="47">
        <f t="shared" si="3"/>
        <v>98295.51999999999</v>
      </c>
    </row>
    <row r="51" spans="2:6" ht="15.75">
      <c r="B51" s="1" t="s">
        <v>3</v>
      </c>
      <c r="C51" s="65">
        <v>75653.51999999999</v>
      </c>
      <c r="D51" s="65">
        <v>825.04</v>
      </c>
      <c r="E51" s="65">
        <v>169951.12000000002</v>
      </c>
      <c r="F51" s="47">
        <f t="shared" si="3"/>
        <v>246429.68</v>
      </c>
    </row>
    <row r="52" spans="2:6" ht="16.5" thickBot="1">
      <c r="B52" s="1" t="s">
        <v>4</v>
      </c>
      <c r="C52" s="65">
        <v>3804548.7299999995</v>
      </c>
      <c r="D52" s="65">
        <v>6391324.6799999997</v>
      </c>
      <c r="E52" s="65">
        <v>514413.55</v>
      </c>
      <c r="F52" s="47">
        <f t="shared" si="3"/>
        <v>10710286.960000001</v>
      </c>
    </row>
    <row r="53" spans="2:6" ht="16.5" thickBot="1">
      <c r="B53" s="5" t="s">
        <v>8</v>
      </c>
      <c r="C53" s="52">
        <f>SUM(C48:C52)</f>
        <v>63339904.399999999</v>
      </c>
      <c r="D53" s="52">
        <f>SUM(D48:D52)</f>
        <v>7495654.6999999993</v>
      </c>
      <c r="E53" s="52">
        <f>SUM(E48:E52)</f>
        <v>22682830.27</v>
      </c>
      <c r="F53" s="53">
        <f>SUM(F48:F52)</f>
        <v>93518389.370000005</v>
      </c>
    </row>
    <row r="54" spans="2:6">
      <c r="F54" s="28" t="s">
        <v>9</v>
      </c>
    </row>
    <row r="55" spans="2:6">
      <c r="B55" s="151"/>
      <c r="C55" s="151"/>
      <c r="D55" s="151"/>
      <c r="E55" s="151"/>
      <c r="F55" s="151"/>
    </row>
    <row r="56" spans="2:6">
      <c r="B56" s="150" t="s">
        <v>17</v>
      </c>
      <c r="C56" s="150"/>
      <c r="D56" s="150"/>
      <c r="E56" s="150"/>
      <c r="F56" s="150"/>
    </row>
    <row r="57" spans="2:6" ht="43.15" customHeight="1">
      <c r="B57" s="26" t="s">
        <v>75</v>
      </c>
      <c r="C57" s="9" t="s">
        <v>5</v>
      </c>
      <c r="D57" s="9" t="s">
        <v>6</v>
      </c>
      <c r="E57" s="9" t="s">
        <v>7</v>
      </c>
      <c r="F57" s="9" t="s">
        <v>10</v>
      </c>
    </row>
    <row r="58" spans="2:6" ht="15.75">
      <c r="B58" s="1" t="s">
        <v>0</v>
      </c>
      <c r="C58" s="65">
        <f>SUM(C38,C48)</f>
        <v>324350.94</v>
      </c>
      <c r="D58" s="65">
        <f t="shared" ref="D58:E58" si="4">SUM(D38,D48)</f>
        <v>0</v>
      </c>
      <c r="E58" s="65">
        <f t="shared" si="4"/>
        <v>0</v>
      </c>
      <c r="F58" s="47">
        <f>SUM(C55:E55)</f>
        <v>0</v>
      </c>
    </row>
    <row r="59" spans="2:6" ht="15.75">
      <c r="B59" s="1" t="s">
        <v>1</v>
      </c>
      <c r="C59" s="65">
        <f t="shared" ref="C59:E62" si="5">SUM(C39,C49)</f>
        <v>436062445.30000001</v>
      </c>
      <c r="D59" s="65">
        <f t="shared" si="5"/>
        <v>20677626.210000001</v>
      </c>
      <c r="E59" s="65">
        <f t="shared" si="5"/>
        <v>118503973.81999999</v>
      </c>
      <c r="F59" s="47">
        <f t="shared" ref="F59:F62" si="6">SUM(C59:E59)</f>
        <v>575244045.32999992</v>
      </c>
    </row>
    <row r="60" spans="2:6" ht="15.75">
      <c r="B60" s="1" t="s">
        <v>2</v>
      </c>
      <c r="C60" s="65">
        <f t="shared" si="5"/>
        <v>780587.67999999993</v>
      </c>
      <c r="D60" s="65">
        <f t="shared" si="5"/>
        <v>180000</v>
      </c>
      <c r="E60" s="65">
        <f t="shared" si="5"/>
        <v>5892.12</v>
      </c>
      <c r="F60" s="47">
        <f t="shared" si="6"/>
        <v>966479.79999999993</v>
      </c>
    </row>
    <row r="61" spans="2:6" ht="15.75">
      <c r="B61" s="1" t="s">
        <v>3</v>
      </c>
      <c r="C61" s="65">
        <f t="shared" si="5"/>
        <v>2802949.95</v>
      </c>
      <c r="D61" s="65">
        <f t="shared" si="5"/>
        <v>619821.8600000001</v>
      </c>
      <c r="E61" s="65">
        <f t="shared" si="5"/>
        <v>1348589.29</v>
      </c>
      <c r="F61" s="47">
        <f t="shared" si="6"/>
        <v>4771361.1000000006</v>
      </c>
    </row>
    <row r="62" spans="2:6" ht="16.5" thickBot="1">
      <c r="B62" s="1" t="s">
        <v>4</v>
      </c>
      <c r="C62" s="65">
        <f t="shared" si="5"/>
        <v>280508430.5</v>
      </c>
      <c r="D62" s="65">
        <f t="shared" si="5"/>
        <v>109030868.98000002</v>
      </c>
      <c r="E62" s="65">
        <f t="shared" si="5"/>
        <v>129723036.73</v>
      </c>
      <c r="F62" s="47">
        <f t="shared" si="6"/>
        <v>519262336.21000004</v>
      </c>
    </row>
    <row r="63" spans="2:6" ht="16.5" thickBot="1">
      <c r="B63" s="5" t="s">
        <v>8</v>
      </c>
      <c r="C63" s="52">
        <f>SUM(C55:C62)</f>
        <v>720478764.37</v>
      </c>
      <c r="D63" s="52">
        <f>SUM(D55:D62)</f>
        <v>130508317.05000001</v>
      </c>
      <c r="E63" s="52">
        <f>SUM(E55:E62)</f>
        <v>249581491.96000001</v>
      </c>
      <c r="F63" s="53">
        <f>SUM(F55:F62)</f>
        <v>1100244222.4400001</v>
      </c>
    </row>
    <row r="64" spans="2:6">
      <c r="B64" s="25"/>
      <c r="C64" s="25"/>
      <c r="D64" s="25"/>
      <c r="E64" s="25"/>
      <c r="F64" s="39" t="s">
        <v>9</v>
      </c>
    </row>
    <row r="65" spans="2:6">
      <c r="B65" s="25"/>
      <c r="C65" s="25"/>
      <c r="D65" s="25"/>
      <c r="E65" s="25"/>
      <c r="F65" s="25"/>
    </row>
    <row r="66" spans="2:6">
      <c r="B66" s="150" t="s">
        <v>18</v>
      </c>
      <c r="C66" s="150"/>
      <c r="D66" s="150"/>
      <c r="E66" s="150"/>
      <c r="F66" s="150"/>
    </row>
    <row r="67" spans="2:6" ht="43.15" customHeight="1">
      <c r="B67" s="26" t="s">
        <v>75</v>
      </c>
      <c r="C67" s="9" t="s">
        <v>5</v>
      </c>
      <c r="D67" s="9" t="s">
        <v>6</v>
      </c>
      <c r="E67" s="9" t="s">
        <v>7</v>
      </c>
      <c r="F67" s="9" t="s">
        <v>10</v>
      </c>
    </row>
    <row r="68" spans="2:6" ht="15.75">
      <c r="B68" s="1" t="s">
        <v>0</v>
      </c>
      <c r="C68" s="65">
        <v>31761412.16</v>
      </c>
      <c r="D68" s="65">
        <v>0</v>
      </c>
      <c r="E68" s="65">
        <v>0</v>
      </c>
      <c r="F68" s="47">
        <f t="shared" ref="F68:F73" si="7">SUM(C68:E68)</f>
        <v>31761412.16</v>
      </c>
    </row>
    <row r="69" spans="2:6" ht="15.75">
      <c r="B69" s="1" t="s">
        <v>1</v>
      </c>
      <c r="C69" s="65">
        <v>90791737.5</v>
      </c>
      <c r="D69" s="65">
        <v>36925494.5</v>
      </c>
      <c r="E69" s="65">
        <v>31502711.730000004</v>
      </c>
      <c r="F69" s="47">
        <f t="shared" si="7"/>
        <v>159219943.73000002</v>
      </c>
    </row>
    <row r="70" spans="2:6" ht="15.75">
      <c r="B70" s="1" t="s">
        <v>2</v>
      </c>
      <c r="C70" s="65">
        <v>68058.73</v>
      </c>
      <c r="D70" s="65">
        <v>70861.210000000006</v>
      </c>
      <c r="E70" s="65">
        <v>0</v>
      </c>
      <c r="F70" s="47">
        <f t="shared" si="7"/>
        <v>138919.94</v>
      </c>
    </row>
    <row r="71" spans="2:6" ht="15.75">
      <c r="B71" s="1" t="s">
        <v>3</v>
      </c>
      <c r="C71" s="65">
        <v>197535.76</v>
      </c>
      <c r="D71" s="65">
        <v>203789.47</v>
      </c>
      <c r="E71" s="65">
        <v>28273.229999999996</v>
      </c>
      <c r="F71" s="47">
        <f t="shared" si="7"/>
        <v>429598.45999999996</v>
      </c>
    </row>
    <row r="72" spans="2:6" ht="16.5" thickBot="1">
      <c r="B72" s="1" t="s">
        <v>4</v>
      </c>
      <c r="C72" s="65">
        <v>58676122.509999998</v>
      </c>
      <c r="D72" s="65">
        <v>21858122.189999998</v>
      </c>
      <c r="E72" s="65">
        <v>20379617.579999998</v>
      </c>
      <c r="F72" s="47">
        <f t="shared" si="7"/>
        <v>100913862.27999999</v>
      </c>
    </row>
    <row r="73" spans="2:6" ht="16.5" thickBot="1">
      <c r="B73" s="5" t="s">
        <v>8</v>
      </c>
      <c r="C73" s="52">
        <f>SUM(C68:C72)</f>
        <v>181494866.66</v>
      </c>
      <c r="D73" s="52">
        <f>SUM(D68:D72)</f>
        <v>59058267.369999997</v>
      </c>
      <c r="E73" s="52">
        <f>SUM(E68:E72)</f>
        <v>51910602.540000007</v>
      </c>
      <c r="F73" s="53">
        <f t="shared" si="7"/>
        <v>292463736.56999999</v>
      </c>
    </row>
    <row r="74" spans="2:6">
      <c r="F74" s="28" t="s">
        <v>9</v>
      </c>
    </row>
    <row r="75" spans="2:6">
      <c r="B75" s="151"/>
      <c r="C75" s="151"/>
      <c r="D75" s="151"/>
      <c r="E75" s="151"/>
      <c r="F75" s="151"/>
    </row>
    <row r="76" spans="2:6">
      <c r="B76" s="12" t="s">
        <v>19</v>
      </c>
      <c r="C76" s="12"/>
      <c r="D76" s="12"/>
      <c r="E76" s="12"/>
      <c r="F76" s="12"/>
    </row>
    <row r="77" spans="2:6" ht="43.15" customHeight="1">
      <c r="B77" s="26" t="s">
        <v>75</v>
      </c>
      <c r="C77" s="9" t="s">
        <v>5</v>
      </c>
      <c r="D77" s="9" t="s">
        <v>6</v>
      </c>
      <c r="E77" s="9" t="s">
        <v>7</v>
      </c>
      <c r="F77" s="9" t="s">
        <v>10</v>
      </c>
    </row>
    <row r="78" spans="2:6" ht="15.75">
      <c r="B78" s="1" t="s">
        <v>0</v>
      </c>
      <c r="C78" s="65">
        <v>0</v>
      </c>
      <c r="D78" s="65">
        <v>0</v>
      </c>
      <c r="E78" s="65">
        <v>0</v>
      </c>
      <c r="F78" s="47">
        <f t="shared" ref="F78:F83" si="8">SUM(C78:E78)</f>
        <v>0</v>
      </c>
    </row>
    <row r="79" spans="2:6" ht="15.75">
      <c r="B79" s="1" t="s">
        <v>1</v>
      </c>
      <c r="C79" s="65">
        <v>7335571.5700000012</v>
      </c>
      <c r="D79" s="65">
        <v>2966023.35</v>
      </c>
      <c r="E79" s="65">
        <v>2244888.8199999998</v>
      </c>
      <c r="F79" s="47">
        <f t="shared" si="8"/>
        <v>12546483.740000002</v>
      </c>
    </row>
    <row r="80" spans="2:6" ht="15.75">
      <c r="B80" s="1" t="s">
        <v>2</v>
      </c>
      <c r="C80" s="65">
        <v>110773.91</v>
      </c>
      <c r="D80" s="65">
        <v>0</v>
      </c>
      <c r="E80" s="65">
        <v>0</v>
      </c>
      <c r="F80" s="47">
        <f t="shared" si="8"/>
        <v>110773.91</v>
      </c>
    </row>
    <row r="81" spans="2:6" ht="15.75">
      <c r="B81" s="1" t="s">
        <v>3</v>
      </c>
      <c r="C81" s="65">
        <v>990.41</v>
      </c>
      <c r="D81" s="65">
        <v>0</v>
      </c>
      <c r="E81" s="65">
        <v>223445.12</v>
      </c>
      <c r="F81" s="47">
        <f t="shared" si="8"/>
        <v>224435.53</v>
      </c>
    </row>
    <row r="82" spans="2:6" ht="16.5" thickBot="1">
      <c r="B82" s="1" t="s">
        <v>4</v>
      </c>
      <c r="C82" s="65">
        <v>657887.37</v>
      </c>
      <c r="D82" s="65">
        <v>1413209.47</v>
      </c>
      <c r="E82" s="65">
        <v>15808.17</v>
      </c>
      <c r="F82" s="47">
        <f t="shared" si="8"/>
        <v>2086905.0099999998</v>
      </c>
    </row>
    <row r="83" spans="2:6" ht="16.5" thickBot="1">
      <c r="B83" s="5" t="s">
        <v>8</v>
      </c>
      <c r="C83" s="52">
        <f>SUM(C78:C82)</f>
        <v>8105223.2600000016</v>
      </c>
      <c r="D83" s="52">
        <f>SUM(D78:D82)</f>
        <v>4379232.82</v>
      </c>
      <c r="E83" s="52">
        <f>SUM(E78:E82)</f>
        <v>2484142.11</v>
      </c>
      <c r="F83" s="53">
        <f t="shared" si="8"/>
        <v>14968598.190000001</v>
      </c>
    </row>
    <row r="85" spans="2:6">
      <c r="B85" s="151"/>
      <c r="C85" s="151"/>
      <c r="D85" s="151"/>
      <c r="E85" s="151"/>
      <c r="F85" s="151"/>
    </row>
    <row r="86" spans="2:6">
      <c r="B86" s="150" t="s">
        <v>20</v>
      </c>
      <c r="C86" s="150"/>
      <c r="D86" s="150"/>
      <c r="E86" s="150"/>
      <c r="F86" s="150"/>
    </row>
    <row r="87" spans="2:6" ht="43.15" customHeight="1">
      <c r="B87" s="26" t="s">
        <v>75</v>
      </c>
      <c r="C87" s="9" t="s">
        <v>5</v>
      </c>
      <c r="D87" s="9" t="s">
        <v>6</v>
      </c>
      <c r="E87" s="9" t="s">
        <v>7</v>
      </c>
      <c r="F87" s="9" t="s">
        <v>10</v>
      </c>
    </row>
    <row r="88" spans="2:6" ht="15.75">
      <c r="B88" s="1" t="s">
        <v>0</v>
      </c>
      <c r="C88" s="65">
        <f>SUM(C68,C78)</f>
        <v>31761412.16</v>
      </c>
      <c r="D88" s="65">
        <f t="shared" ref="D88:E88" si="9">SUM(D68,D78)</f>
        <v>0</v>
      </c>
      <c r="E88" s="65">
        <f t="shared" si="9"/>
        <v>0</v>
      </c>
      <c r="F88" s="47">
        <f t="shared" ref="F88:F92" si="10">SUM(C88:E88)</f>
        <v>31761412.16</v>
      </c>
    </row>
    <row r="89" spans="2:6" ht="15.75">
      <c r="B89" s="1" t="s">
        <v>1</v>
      </c>
      <c r="C89" s="65">
        <f t="shared" ref="C89:E92" si="11">SUM(C69,C79)</f>
        <v>98127309.070000008</v>
      </c>
      <c r="D89" s="65">
        <f t="shared" si="11"/>
        <v>39891517.850000001</v>
      </c>
      <c r="E89" s="65">
        <f t="shared" si="11"/>
        <v>33747600.550000004</v>
      </c>
      <c r="F89" s="47">
        <f t="shared" si="10"/>
        <v>171766427.47000003</v>
      </c>
    </row>
    <row r="90" spans="2:6" ht="15.75">
      <c r="B90" s="1" t="s">
        <v>2</v>
      </c>
      <c r="C90" s="65">
        <f t="shared" si="11"/>
        <v>178832.64000000001</v>
      </c>
      <c r="D90" s="65">
        <f t="shared" si="11"/>
        <v>70861.210000000006</v>
      </c>
      <c r="E90" s="65">
        <f t="shared" si="11"/>
        <v>0</v>
      </c>
      <c r="F90" s="47">
        <f t="shared" si="10"/>
        <v>249693.85000000003</v>
      </c>
    </row>
    <row r="91" spans="2:6" ht="15.75">
      <c r="B91" s="1" t="s">
        <v>3</v>
      </c>
      <c r="C91" s="65">
        <f t="shared" si="11"/>
        <v>198526.17</v>
      </c>
      <c r="D91" s="65">
        <f t="shared" si="11"/>
        <v>203789.47</v>
      </c>
      <c r="E91" s="65">
        <f t="shared" si="11"/>
        <v>251718.34999999998</v>
      </c>
      <c r="F91" s="47">
        <f t="shared" si="10"/>
        <v>654033.99</v>
      </c>
    </row>
    <row r="92" spans="2:6" ht="16.5" thickBot="1">
      <c r="B92" s="1" t="s">
        <v>4</v>
      </c>
      <c r="C92" s="65">
        <f t="shared" si="11"/>
        <v>59334009.879999995</v>
      </c>
      <c r="D92" s="65">
        <f t="shared" si="11"/>
        <v>23271331.659999996</v>
      </c>
      <c r="E92" s="65">
        <f t="shared" si="11"/>
        <v>20395425.75</v>
      </c>
      <c r="F92" s="47">
        <f t="shared" si="10"/>
        <v>103000767.28999999</v>
      </c>
    </row>
    <row r="93" spans="2:6" ht="16.5" thickBot="1">
      <c r="B93" s="5" t="s">
        <v>8</v>
      </c>
      <c r="C93" s="52">
        <f>SUM(C88:C92)</f>
        <v>189600089.92000002</v>
      </c>
      <c r="D93" s="52">
        <f>SUM(D88:D92)</f>
        <v>63437500.189999998</v>
      </c>
      <c r="E93" s="52">
        <f>SUM(E88:E92)</f>
        <v>54394744.650000006</v>
      </c>
      <c r="F93" s="53">
        <f>SUM(F88:F92)</f>
        <v>307432334.75999999</v>
      </c>
    </row>
    <row r="94" spans="2:6">
      <c r="B94" s="34"/>
      <c r="C94" s="34"/>
      <c r="D94" s="34"/>
      <c r="E94" s="34"/>
      <c r="F94" s="38" t="s">
        <v>9</v>
      </c>
    </row>
    <row r="95" spans="2:6">
      <c r="B95" s="151"/>
      <c r="C95" s="151"/>
      <c r="D95" s="151"/>
      <c r="E95" s="151"/>
      <c r="F95" s="151"/>
    </row>
    <row r="96" spans="2:6">
      <c r="B96" s="150" t="s">
        <v>61</v>
      </c>
      <c r="C96" s="150"/>
      <c r="D96" s="150"/>
      <c r="E96" s="150"/>
      <c r="F96" s="150"/>
    </row>
    <row r="97" spans="2:6" ht="43.15" customHeight="1">
      <c r="B97" s="26" t="s">
        <v>75</v>
      </c>
      <c r="C97" s="9" t="s">
        <v>5</v>
      </c>
      <c r="D97" s="9" t="s">
        <v>6</v>
      </c>
      <c r="E97" s="9" t="s">
        <v>7</v>
      </c>
      <c r="F97" s="9" t="s">
        <v>10</v>
      </c>
    </row>
    <row r="98" spans="2:6" ht="15.75">
      <c r="B98" s="1" t="s">
        <v>0</v>
      </c>
      <c r="C98" s="65">
        <v>31867842.080000002</v>
      </c>
      <c r="D98" s="65">
        <v>0</v>
      </c>
      <c r="E98" s="65">
        <v>0</v>
      </c>
      <c r="F98" s="47">
        <f t="shared" ref="F98:F103" si="12">SUM(C98:E98)</f>
        <v>31867842.080000002</v>
      </c>
    </row>
    <row r="99" spans="2:6" ht="15.75">
      <c r="B99" s="1" t="s">
        <v>1</v>
      </c>
      <c r="C99" s="65">
        <v>467704805.07000005</v>
      </c>
      <c r="D99" s="65">
        <v>56499615.729999997</v>
      </c>
      <c r="E99" s="65">
        <v>128014112.06999999</v>
      </c>
      <c r="F99" s="47">
        <f t="shared" si="12"/>
        <v>652218532.87000012</v>
      </c>
    </row>
    <row r="100" spans="2:6" ht="15.75">
      <c r="B100" s="1" t="s">
        <v>2</v>
      </c>
      <c r="C100" s="65">
        <v>756243.00999999989</v>
      </c>
      <c r="D100" s="65">
        <v>250861.21</v>
      </c>
      <c r="E100" s="65">
        <v>0</v>
      </c>
      <c r="F100" s="47">
        <f t="shared" si="12"/>
        <v>1007104.2199999999</v>
      </c>
    </row>
    <row r="101" spans="2:6" ht="15.75">
      <c r="B101" s="1" t="s">
        <v>3</v>
      </c>
      <c r="C101" s="65">
        <v>2924832.1900000004</v>
      </c>
      <c r="D101" s="65">
        <v>822786.29</v>
      </c>
      <c r="E101" s="65">
        <v>1206911.3999999999</v>
      </c>
      <c r="F101" s="47">
        <f t="shared" si="12"/>
        <v>4954529.8800000008</v>
      </c>
    </row>
    <row r="102" spans="2:6" ht="16.5" thickBot="1">
      <c r="B102" s="1" t="s">
        <v>4</v>
      </c>
      <c r="C102" s="65">
        <v>335380004.27999997</v>
      </c>
      <c r="D102" s="65">
        <v>124497666.48999998</v>
      </c>
      <c r="E102" s="65">
        <v>149588240.75999999</v>
      </c>
      <c r="F102" s="47">
        <f t="shared" si="12"/>
        <v>609465911.52999997</v>
      </c>
    </row>
    <row r="103" spans="2:6" ht="16.5" thickBot="1">
      <c r="B103" s="5" t="s">
        <v>8</v>
      </c>
      <c r="C103" s="52">
        <f>SUM(C98:C102)</f>
        <v>838633726.63</v>
      </c>
      <c r="D103" s="52">
        <f>SUM(D98:D102)</f>
        <v>182070929.71999997</v>
      </c>
      <c r="E103" s="52">
        <f>SUM(E98:E102)</f>
        <v>278809264.23000002</v>
      </c>
      <c r="F103" s="53">
        <f t="shared" si="12"/>
        <v>1299513920.5799999</v>
      </c>
    </row>
    <row r="105" spans="2:6">
      <c r="B105" s="151"/>
      <c r="C105" s="151"/>
      <c r="D105" s="151"/>
      <c r="E105" s="151"/>
      <c r="F105" s="151"/>
    </row>
    <row r="106" spans="2:6">
      <c r="B106" s="12" t="s">
        <v>23</v>
      </c>
      <c r="C106" s="12"/>
      <c r="D106" s="12"/>
      <c r="E106" s="12"/>
      <c r="F106" s="12"/>
    </row>
    <row r="107" spans="2:6" ht="43.15" customHeight="1">
      <c r="B107" s="26" t="s">
        <v>75</v>
      </c>
      <c r="C107" s="9" t="s">
        <v>5</v>
      </c>
      <c r="D107" s="9" t="s">
        <v>6</v>
      </c>
      <c r="E107" s="9" t="s">
        <v>7</v>
      </c>
      <c r="F107" s="9" t="s">
        <v>10</v>
      </c>
    </row>
    <row r="108" spans="2:6" ht="15.75">
      <c r="B108" s="1" t="s">
        <v>0</v>
      </c>
      <c r="C108" s="65">
        <v>217921.02</v>
      </c>
      <c r="D108" s="65">
        <v>0</v>
      </c>
      <c r="E108" s="65">
        <v>0</v>
      </c>
      <c r="F108" s="47">
        <f t="shared" ref="F108:F113" si="13">SUM(C108:E108)</f>
        <v>217921.02</v>
      </c>
    </row>
    <row r="109" spans="2:6" ht="15.75">
      <c r="B109" s="1" t="s">
        <v>1</v>
      </c>
      <c r="C109" s="65">
        <v>66484949.300000004</v>
      </c>
      <c r="D109" s="65">
        <v>4069528.3299999996</v>
      </c>
      <c r="E109" s="65">
        <v>26812100.300000001</v>
      </c>
      <c r="F109" s="47">
        <f t="shared" si="13"/>
        <v>97366577.930000007</v>
      </c>
    </row>
    <row r="110" spans="2:6" ht="15.75">
      <c r="B110" s="1" t="s">
        <v>2</v>
      </c>
      <c r="C110" s="65">
        <v>203177.31</v>
      </c>
      <c r="D110" s="65">
        <v>0</v>
      </c>
      <c r="E110" s="65">
        <v>5892.12</v>
      </c>
      <c r="F110" s="47">
        <f t="shared" si="13"/>
        <v>209069.43</v>
      </c>
    </row>
    <row r="111" spans="2:6" ht="15.75">
      <c r="B111" s="1" t="s">
        <v>3</v>
      </c>
      <c r="C111" s="65">
        <v>76643.929999999993</v>
      </c>
      <c r="D111" s="65">
        <v>825.04</v>
      </c>
      <c r="E111" s="65">
        <v>393396.24</v>
      </c>
      <c r="F111" s="47">
        <f t="shared" si="13"/>
        <v>470865.20999999996</v>
      </c>
    </row>
    <row r="112" spans="2:6" ht="16.5" thickBot="1">
      <c r="B112" s="1" t="s">
        <v>4</v>
      </c>
      <c r="C112" s="65">
        <v>4462436.0999999996</v>
      </c>
      <c r="D112" s="65">
        <v>7804534.1500000013</v>
      </c>
      <c r="E112" s="65">
        <v>530221.72000000009</v>
      </c>
      <c r="F112" s="47">
        <f t="shared" si="13"/>
        <v>12797191.970000001</v>
      </c>
    </row>
    <row r="113" spans="2:6" ht="16.5" thickBot="1">
      <c r="B113" s="5" t="s">
        <v>8</v>
      </c>
      <c r="C113" s="52">
        <f>SUM(C108:C112)</f>
        <v>71445127.660000011</v>
      </c>
      <c r="D113" s="52">
        <f>SUM(D108:D112)</f>
        <v>11874887.520000001</v>
      </c>
      <c r="E113" s="52">
        <f>SUM(E108:E112)</f>
        <v>27741610.379999999</v>
      </c>
      <c r="F113" s="53">
        <f t="shared" si="13"/>
        <v>111061625.56</v>
      </c>
    </row>
    <row r="115" spans="2:6">
      <c r="B115" s="151"/>
      <c r="C115" s="151"/>
      <c r="D115" s="151"/>
      <c r="E115" s="151"/>
      <c r="F115" s="151"/>
    </row>
    <row r="116" spans="2:6">
      <c r="B116" s="150" t="s">
        <v>60</v>
      </c>
      <c r="C116" s="150"/>
      <c r="D116" s="150"/>
      <c r="E116" s="150"/>
      <c r="F116" s="150"/>
    </row>
    <row r="117" spans="2:6" ht="31.5">
      <c r="B117" s="26" t="s">
        <v>75</v>
      </c>
      <c r="C117" s="9" t="s">
        <v>5</v>
      </c>
      <c r="D117" s="9" t="s">
        <v>6</v>
      </c>
      <c r="E117" s="9" t="s">
        <v>7</v>
      </c>
      <c r="F117" s="9" t="s">
        <v>10</v>
      </c>
    </row>
    <row r="118" spans="2:6" ht="15.75">
      <c r="B118" s="1" t="s">
        <v>0</v>
      </c>
      <c r="C118" s="65">
        <f>SUM(C98,C108)</f>
        <v>32085763.100000001</v>
      </c>
      <c r="D118" s="65">
        <f t="shared" ref="D118:E118" si="14">SUM(D98,D108)</f>
        <v>0</v>
      </c>
      <c r="E118" s="65">
        <f t="shared" si="14"/>
        <v>0</v>
      </c>
      <c r="F118" s="47">
        <f t="shared" ref="F118:F122" si="15">SUM(C118:E118)</f>
        <v>32085763.100000001</v>
      </c>
    </row>
    <row r="119" spans="2:6" ht="15.75">
      <c r="B119" s="1" t="s">
        <v>1</v>
      </c>
      <c r="C119" s="65">
        <f t="shared" ref="C119:E122" si="16">SUM(C99,C109)</f>
        <v>534189754.37000006</v>
      </c>
      <c r="D119" s="65">
        <f t="shared" si="16"/>
        <v>60569144.059999995</v>
      </c>
      <c r="E119" s="65">
        <f t="shared" si="16"/>
        <v>154826212.37</v>
      </c>
      <c r="F119" s="47">
        <f t="shared" si="15"/>
        <v>749585110.80000007</v>
      </c>
    </row>
    <row r="120" spans="2:6" ht="15.75">
      <c r="B120" s="1" t="s">
        <v>2</v>
      </c>
      <c r="C120" s="65">
        <f t="shared" si="16"/>
        <v>959420.31999999983</v>
      </c>
      <c r="D120" s="65">
        <f t="shared" si="16"/>
        <v>250861.21</v>
      </c>
      <c r="E120" s="65">
        <f t="shared" si="16"/>
        <v>5892.12</v>
      </c>
      <c r="F120" s="47">
        <f t="shared" si="15"/>
        <v>1216173.6499999999</v>
      </c>
    </row>
    <row r="121" spans="2:6" ht="15.75">
      <c r="B121" s="1" t="s">
        <v>3</v>
      </c>
      <c r="C121" s="65">
        <f t="shared" si="16"/>
        <v>3001476.1200000006</v>
      </c>
      <c r="D121" s="65">
        <f t="shared" si="16"/>
        <v>823611.33000000007</v>
      </c>
      <c r="E121" s="65">
        <f t="shared" si="16"/>
        <v>1600307.64</v>
      </c>
      <c r="F121" s="47">
        <f t="shared" si="15"/>
        <v>5425395.0900000008</v>
      </c>
    </row>
    <row r="122" spans="2:6" ht="16.5" thickBot="1">
      <c r="B122" s="1" t="s">
        <v>4</v>
      </c>
      <c r="C122" s="65">
        <f t="shared" si="16"/>
        <v>339842440.38</v>
      </c>
      <c r="D122" s="65">
        <f t="shared" si="16"/>
        <v>132302200.63999999</v>
      </c>
      <c r="E122" s="65">
        <f t="shared" si="16"/>
        <v>150118462.47999999</v>
      </c>
      <c r="F122" s="47">
        <f t="shared" si="15"/>
        <v>622263103.5</v>
      </c>
    </row>
    <row r="123" spans="2:6" ht="16.5" thickBot="1">
      <c r="B123" s="5" t="s">
        <v>8</v>
      </c>
      <c r="C123" s="52">
        <f>SUM(C118:C122)</f>
        <v>910078854.29000008</v>
      </c>
      <c r="D123" s="52">
        <f>SUM(D118:D122)</f>
        <v>193945817.23999998</v>
      </c>
      <c r="E123" s="52">
        <f>SUM(E118:E122)</f>
        <v>306550874.61000001</v>
      </c>
      <c r="F123" s="53">
        <f>SUM(F118:F122)</f>
        <v>1410575546.1400001</v>
      </c>
    </row>
    <row r="124" spans="2:6">
      <c r="B124" s="13" t="s">
        <v>11</v>
      </c>
      <c r="C124" s="13"/>
      <c r="D124" s="13"/>
      <c r="E124" s="13"/>
      <c r="F124" s="28" t="s">
        <v>9</v>
      </c>
    </row>
    <row r="125" spans="2:6">
      <c r="B125" s="6" t="s">
        <v>59</v>
      </c>
      <c r="C125" s="13"/>
      <c r="D125" s="13"/>
      <c r="E125" s="13"/>
    </row>
  </sheetData>
  <mergeCells count="22">
    <mergeCell ref="B16:F16"/>
    <mergeCell ref="B45:F45"/>
    <mergeCell ref="B26:F26"/>
    <mergeCell ref="B25:F25"/>
    <mergeCell ref="B35:F35"/>
    <mergeCell ref="B36:F36"/>
    <mergeCell ref="B2:F2"/>
    <mergeCell ref="B116:F116"/>
    <mergeCell ref="B95:F95"/>
    <mergeCell ref="B96:F96"/>
    <mergeCell ref="B105:F105"/>
    <mergeCell ref="B115:F115"/>
    <mergeCell ref="B55:F55"/>
    <mergeCell ref="B56:F56"/>
    <mergeCell ref="B66:F66"/>
    <mergeCell ref="B75:F75"/>
    <mergeCell ref="B85:F85"/>
    <mergeCell ref="B86:F86"/>
    <mergeCell ref="B3:F3"/>
    <mergeCell ref="B5:F5"/>
    <mergeCell ref="B6:F6"/>
    <mergeCell ref="B15:F15"/>
  </mergeCells>
  <pageMargins left="0.70866141732283472" right="0.70866141732283472" top="1.9291338582677167" bottom="1.5354330708661419" header="0.31496062992125984" footer="0.31496062992125984"/>
  <pageSetup paperSize="8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24"/>
  <sheetViews>
    <sheetView topLeftCell="A37" zoomScaleNormal="100" workbookViewId="0">
      <selection activeCell="C13" sqref="C13"/>
    </sheetView>
  </sheetViews>
  <sheetFormatPr defaultColWidth="8.85546875" defaultRowHeight="15"/>
  <cols>
    <col min="1" max="1" width="8.7109375" style="3" customWidth="1"/>
    <col min="2" max="2" width="50.7109375" style="3" customWidth="1"/>
    <col min="3" max="4" width="26.7109375" style="3" customWidth="1"/>
    <col min="5" max="5" width="20.7109375" style="3" customWidth="1"/>
    <col min="6" max="6" width="31.7109375" style="3" customWidth="1"/>
    <col min="7" max="7" width="5.28515625" style="3" customWidth="1"/>
    <col min="8" max="16384" width="8.85546875" style="3"/>
  </cols>
  <sheetData>
    <row r="1" spans="2:7" ht="15" customHeight="1"/>
    <row r="2" spans="2:7" ht="29.25" customHeight="1">
      <c r="B2" s="126" t="s">
        <v>91</v>
      </c>
      <c r="C2" s="126"/>
      <c r="D2" s="126"/>
      <c r="E2" s="126"/>
      <c r="F2" s="126"/>
      <c r="G2" s="2"/>
    </row>
    <row r="3" spans="2:7" ht="15" customHeight="1">
      <c r="B3" s="158" t="s">
        <v>35</v>
      </c>
      <c r="C3" s="159"/>
      <c r="D3" s="159"/>
      <c r="E3" s="159"/>
      <c r="F3" s="159"/>
      <c r="G3" s="7"/>
    </row>
    <row r="4" spans="2:7" ht="15" customHeight="1">
      <c r="B4" s="162" t="s">
        <v>99</v>
      </c>
      <c r="C4" s="162"/>
      <c r="D4" s="162"/>
      <c r="E4" s="162"/>
      <c r="F4" s="162"/>
    </row>
    <row r="5" spans="2:7">
      <c r="B5" s="155" t="s">
        <v>62</v>
      </c>
      <c r="C5" s="161"/>
      <c r="D5" s="161"/>
      <c r="E5" s="161"/>
      <c r="F5" s="161"/>
    </row>
    <row r="6" spans="2:7" ht="43.15" customHeight="1">
      <c r="B6" s="18" t="s">
        <v>24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7" ht="15" customHeight="1">
      <c r="B7" s="1" t="s">
        <v>0</v>
      </c>
      <c r="C7" s="64">
        <v>4304214.82</v>
      </c>
      <c r="D7" s="64">
        <v>0</v>
      </c>
      <c r="E7" s="64">
        <v>0</v>
      </c>
      <c r="F7" s="16">
        <f t="shared" ref="F7:F11" si="0">SUM(C7:E7)</f>
        <v>4304214.82</v>
      </c>
    </row>
    <row r="8" spans="2:7" ht="15" customHeight="1">
      <c r="B8" s="1" t="s">
        <v>1</v>
      </c>
      <c r="C8" s="64">
        <v>59916006.320000008</v>
      </c>
      <c r="D8" s="64">
        <v>2845214.49</v>
      </c>
      <c r="E8" s="64">
        <v>124838.35</v>
      </c>
      <c r="F8" s="16">
        <f t="shared" si="0"/>
        <v>62886059.160000011</v>
      </c>
    </row>
    <row r="9" spans="2:7" ht="15" customHeight="1">
      <c r="B9" s="1" t="s">
        <v>2</v>
      </c>
      <c r="C9" s="64">
        <v>2095591.2599999998</v>
      </c>
      <c r="D9" s="64">
        <v>39990</v>
      </c>
      <c r="E9" s="64">
        <v>225</v>
      </c>
      <c r="F9" s="16">
        <f t="shared" si="0"/>
        <v>2135806.2599999998</v>
      </c>
    </row>
    <row r="10" spans="2:7" ht="15" customHeight="1">
      <c r="B10" s="1" t="s">
        <v>3</v>
      </c>
      <c r="C10" s="64">
        <v>654966.62</v>
      </c>
      <c r="D10" s="64">
        <v>0</v>
      </c>
      <c r="E10" s="64">
        <v>3400245.89</v>
      </c>
      <c r="F10" s="16">
        <f t="shared" si="0"/>
        <v>4055212.5100000002</v>
      </c>
    </row>
    <row r="11" spans="2:7" ht="15" customHeight="1" thickBot="1">
      <c r="B11" s="1" t="s">
        <v>4</v>
      </c>
      <c r="C11" s="64">
        <v>349700266.85999995</v>
      </c>
      <c r="D11" s="64">
        <v>116682782.64000002</v>
      </c>
      <c r="E11" s="64">
        <v>381179762.39000005</v>
      </c>
      <c r="F11" s="16">
        <f t="shared" si="0"/>
        <v>847562811.8900001</v>
      </c>
    </row>
    <row r="12" spans="2:7" ht="16.5" thickBot="1">
      <c r="B12" s="54" t="s">
        <v>8</v>
      </c>
      <c r="C12" s="55">
        <f>SUM(C7:C11)</f>
        <v>416671045.87999994</v>
      </c>
      <c r="D12" s="55">
        <f>SUM(D7:D11)</f>
        <v>119567987.13000001</v>
      </c>
      <c r="E12" s="55">
        <f>SUM(E7:E11)</f>
        <v>384705071.63000005</v>
      </c>
      <c r="F12" s="56">
        <f>SUM(F7:F11)</f>
        <v>920944104.6400001</v>
      </c>
    </row>
    <row r="13" spans="2:7">
      <c r="F13" s="30"/>
    </row>
    <row r="14" spans="2:7">
      <c r="B14" s="160"/>
      <c r="C14" s="160"/>
      <c r="D14" s="160"/>
      <c r="E14" s="160"/>
      <c r="F14" s="160"/>
    </row>
    <row r="15" spans="2:7">
      <c r="B15" s="155" t="s">
        <v>66</v>
      </c>
      <c r="C15" s="161"/>
      <c r="D15" s="161"/>
      <c r="E15" s="161"/>
      <c r="F15" s="161"/>
    </row>
    <row r="16" spans="2:7" ht="43.15" customHeight="1">
      <c r="B16" s="18" t="s">
        <v>24</v>
      </c>
      <c r="C16" s="4" t="s">
        <v>5</v>
      </c>
      <c r="D16" s="4" t="s">
        <v>6</v>
      </c>
      <c r="E16" s="4" t="s">
        <v>7</v>
      </c>
      <c r="F16" s="4" t="s">
        <v>10</v>
      </c>
    </row>
    <row r="17" spans="2:6" ht="15" customHeight="1">
      <c r="B17" s="1" t="s">
        <v>0</v>
      </c>
      <c r="C17" s="64">
        <v>0</v>
      </c>
      <c r="D17" s="64">
        <v>0</v>
      </c>
      <c r="E17" s="64">
        <v>0</v>
      </c>
      <c r="F17" s="16">
        <f t="shared" ref="F17:F21" si="1">SUM(C17:E17)</f>
        <v>0</v>
      </c>
    </row>
    <row r="18" spans="2:6" ht="15" customHeight="1">
      <c r="B18" s="1" t="s">
        <v>1</v>
      </c>
      <c r="C18" s="64">
        <v>2601321.21</v>
      </c>
      <c r="D18" s="64">
        <v>0</v>
      </c>
      <c r="E18" s="64">
        <v>12561771</v>
      </c>
      <c r="F18" s="16">
        <f t="shared" si="1"/>
        <v>15163092.210000001</v>
      </c>
    </row>
    <row r="19" spans="2:6" ht="15" customHeight="1">
      <c r="B19" s="1" t="s">
        <v>2</v>
      </c>
      <c r="C19" s="64">
        <v>0</v>
      </c>
      <c r="D19" s="64">
        <v>0</v>
      </c>
      <c r="E19" s="64">
        <v>0</v>
      </c>
      <c r="F19" s="16">
        <f t="shared" si="1"/>
        <v>0</v>
      </c>
    </row>
    <row r="20" spans="2:6" ht="15" customHeight="1">
      <c r="B20" s="1" t="s">
        <v>3</v>
      </c>
      <c r="C20" s="64">
        <v>0</v>
      </c>
      <c r="D20" s="64">
        <v>0</v>
      </c>
      <c r="E20" s="64">
        <v>0</v>
      </c>
      <c r="F20" s="16">
        <f t="shared" si="1"/>
        <v>0</v>
      </c>
    </row>
    <row r="21" spans="2:6" ht="15" customHeight="1" thickBot="1">
      <c r="B21" s="1" t="s">
        <v>4</v>
      </c>
      <c r="C21" s="64">
        <v>4177824.55</v>
      </c>
      <c r="D21" s="64">
        <v>2124220.77</v>
      </c>
      <c r="E21" s="64">
        <v>1387111.25</v>
      </c>
      <c r="F21" s="16">
        <f t="shared" si="1"/>
        <v>7689156.5700000003</v>
      </c>
    </row>
    <row r="22" spans="2:6" ht="16.5" thickBot="1">
      <c r="B22" s="54" t="s">
        <v>8</v>
      </c>
      <c r="C22" s="55">
        <f>SUM(C17,C18,C19,C20,C21)</f>
        <v>6779145.7599999998</v>
      </c>
      <c r="D22" s="55">
        <f>SUM(D17:D21)</f>
        <v>2124220.77</v>
      </c>
      <c r="E22" s="55">
        <f>SUM(E17:E21)</f>
        <v>13948882.25</v>
      </c>
      <c r="F22" s="56">
        <f>SUM(F17:F21)</f>
        <v>22852248.780000001</v>
      </c>
    </row>
    <row r="23" spans="2:6">
      <c r="F23" s="30" t="s">
        <v>9</v>
      </c>
    </row>
    <row r="24" spans="2:6">
      <c r="B24" s="160"/>
      <c r="C24" s="160"/>
      <c r="D24" s="160"/>
      <c r="E24" s="160"/>
      <c r="F24" s="160"/>
    </row>
    <row r="25" spans="2:6">
      <c r="B25" s="155" t="s">
        <v>63</v>
      </c>
      <c r="C25" s="155"/>
      <c r="D25" s="155"/>
      <c r="E25" s="155"/>
      <c r="F25" s="155"/>
    </row>
    <row r="26" spans="2:6" ht="43.15" customHeight="1">
      <c r="B26" s="18" t="s">
        <v>24</v>
      </c>
      <c r="C26" s="4" t="s">
        <v>5</v>
      </c>
      <c r="D26" s="4" t="s">
        <v>6</v>
      </c>
      <c r="E26" s="4" t="s">
        <v>7</v>
      </c>
      <c r="F26" s="4" t="s">
        <v>10</v>
      </c>
    </row>
    <row r="27" spans="2:6" ht="15" customHeight="1">
      <c r="B27" s="1" t="s">
        <v>0</v>
      </c>
      <c r="C27" s="64">
        <f>SUM(C7,C17)</f>
        <v>4304214.82</v>
      </c>
      <c r="D27" s="64">
        <f t="shared" ref="D27:E27" si="2">SUM(D7,D17)</f>
        <v>0</v>
      </c>
      <c r="E27" s="64">
        <f t="shared" si="2"/>
        <v>0</v>
      </c>
      <c r="F27" s="16">
        <f t="shared" ref="F27:F31" si="3">SUM(C27:E27)</f>
        <v>4304214.82</v>
      </c>
    </row>
    <row r="28" spans="2:6" ht="15" customHeight="1">
      <c r="B28" s="1" t="s">
        <v>1</v>
      </c>
      <c r="C28" s="64">
        <f t="shared" ref="C28:E31" si="4">SUM(C8,C18)</f>
        <v>62517327.530000009</v>
      </c>
      <c r="D28" s="64">
        <f t="shared" si="4"/>
        <v>2845214.49</v>
      </c>
      <c r="E28" s="64">
        <f t="shared" si="4"/>
        <v>12686609.35</v>
      </c>
      <c r="F28" s="16">
        <f t="shared" si="3"/>
        <v>78049151.370000005</v>
      </c>
    </row>
    <row r="29" spans="2:6" ht="15" customHeight="1">
      <c r="B29" s="1" t="s">
        <v>2</v>
      </c>
      <c r="C29" s="64">
        <f t="shared" si="4"/>
        <v>2095591.2599999998</v>
      </c>
      <c r="D29" s="64">
        <f t="shared" si="4"/>
        <v>39990</v>
      </c>
      <c r="E29" s="64">
        <f t="shared" si="4"/>
        <v>225</v>
      </c>
      <c r="F29" s="16">
        <f t="shared" si="3"/>
        <v>2135806.2599999998</v>
      </c>
    </row>
    <row r="30" spans="2:6" ht="15" customHeight="1">
      <c r="B30" s="1" t="s">
        <v>3</v>
      </c>
      <c r="C30" s="64">
        <f t="shared" si="4"/>
        <v>654966.62</v>
      </c>
      <c r="D30" s="64">
        <f t="shared" si="4"/>
        <v>0</v>
      </c>
      <c r="E30" s="64">
        <f t="shared" si="4"/>
        <v>3400245.89</v>
      </c>
      <c r="F30" s="16">
        <f t="shared" si="3"/>
        <v>4055212.5100000002</v>
      </c>
    </row>
    <row r="31" spans="2:6" ht="15" customHeight="1" thickBot="1">
      <c r="B31" s="1" t="s">
        <v>4</v>
      </c>
      <c r="C31" s="64">
        <f t="shared" si="4"/>
        <v>353878091.40999997</v>
      </c>
      <c r="D31" s="64">
        <f t="shared" si="4"/>
        <v>118807003.41000001</v>
      </c>
      <c r="E31" s="64">
        <f t="shared" si="4"/>
        <v>382566873.64000005</v>
      </c>
      <c r="F31" s="16">
        <f t="shared" si="3"/>
        <v>855251968.46000004</v>
      </c>
    </row>
    <row r="32" spans="2:6" ht="16.5" thickBot="1">
      <c r="B32" s="54" t="s">
        <v>8</v>
      </c>
      <c r="C32" s="55">
        <f>SUM(C27:C31)</f>
        <v>423450191.63999999</v>
      </c>
      <c r="D32" s="55">
        <f>SUM(D27:D31)</f>
        <v>121692207.90000001</v>
      </c>
      <c r="E32" s="55">
        <f>SUM(E27:E31)</f>
        <v>398653953.88000005</v>
      </c>
      <c r="F32" s="56">
        <f>SUM(F27:F31)</f>
        <v>943796353.42000008</v>
      </c>
    </row>
    <row r="33" spans="2:6">
      <c r="B33" s="31"/>
      <c r="C33" s="31"/>
      <c r="D33" s="31"/>
      <c r="E33" s="31"/>
      <c r="F33" s="40" t="s">
        <v>9</v>
      </c>
    </row>
    <row r="34" spans="2:6">
      <c r="B34" s="157"/>
      <c r="C34" s="157"/>
      <c r="D34" s="157"/>
      <c r="E34" s="157"/>
      <c r="F34" s="157"/>
    </row>
    <row r="35" spans="2:6">
      <c r="B35" s="155" t="s">
        <v>64</v>
      </c>
      <c r="C35" s="161"/>
      <c r="D35" s="161"/>
      <c r="E35" s="161"/>
      <c r="F35" s="161"/>
    </row>
    <row r="36" spans="2:6" ht="43.15" customHeight="1">
      <c r="B36" s="18" t="s">
        <v>24</v>
      </c>
      <c r="C36" s="4" t="s">
        <v>5</v>
      </c>
      <c r="D36" s="4" t="s">
        <v>6</v>
      </c>
      <c r="E36" s="4" t="s">
        <v>7</v>
      </c>
      <c r="F36" s="4" t="s">
        <v>10</v>
      </c>
    </row>
    <row r="37" spans="2:6" ht="15" customHeight="1">
      <c r="B37" s="1" t="s">
        <v>0</v>
      </c>
      <c r="C37" s="64">
        <v>4304214.82</v>
      </c>
      <c r="D37" s="64">
        <v>0</v>
      </c>
      <c r="E37" s="64">
        <v>0</v>
      </c>
      <c r="F37" s="16">
        <f t="shared" ref="F37:F41" si="5">SUM(C37:E37)</f>
        <v>4304214.82</v>
      </c>
    </row>
    <row r="38" spans="2:6" ht="15" customHeight="1">
      <c r="B38" s="1" t="s">
        <v>1</v>
      </c>
      <c r="C38" s="64">
        <v>19772084.830000002</v>
      </c>
      <c r="D38" s="64">
        <v>150837.57999999999</v>
      </c>
      <c r="E38" s="64">
        <v>124838.35</v>
      </c>
      <c r="F38" s="16">
        <f t="shared" si="5"/>
        <v>20047760.760000002</v>
      </c>
    </row>
    <row r="39" spans="2:6" ht="15" customHeight="1">
      <c r="B39" s="1" t="s">
        <v>2</v>
      </c>
      <c r="C39" s="64">
        <v>2034726.1</v>
      </c>
      <c r="D39" s="64">
        <v>39990</v>
      </c>
      <c r="E39" s="64">
        <v>0</v>
      </c>
      <c r="F39" s="16">
        <f t="shared" si="5"/>
        <v>2074716.1</v>
      </c>
    </row>
    <row r="40" spans="2:6" ht="15" customHeight="1">
      <c r="B40" s="1" t="s">
        <v>3</v>
      </c>
      <c r="C40" s="64">
        <v>481836.73</v>
      </c>
      <c r="D40" s="64">
        <v>107410.15</v>
      </c>
      <c r="E40" s="64">
        <v>0</v>
      </c>
      <c r="F40" s="16">
        <f t="shared" si="5"/>
        <v>589246.88</v>
      </c>
    </row>
    <row r="41" spans="2:6" ht="15" customHeight="1" thickBot="1">
      <c r="B41" s="1" t="s">
        <v>4</v>
      </c>
      <c r="C41" s="64">
        <v>184531846.64000002</v>
      </c>
      <c r="D41" s="64">
        <v>81684680.659999996</v>
      </c>
      <c r="E41" s="64">
        <v>86911823.040000007</v>
      </c>
      <c r="F41" s="16">
        <f t="shared" si="5"/>
        <v>353128350.34000003</v>
      </c>
    </row>
    <row r="42" spans="2:6" ht="16.5" thickBot="1">
      <c r="B42" s="54" t="s">
        <v>8</v>
      </c>
      <c r="C42" s="55">
        <f>SUM(C37:C41)</f>
        <v>211124709.12</v>
      </c>
      <c r="D42" s="55">
        <f>SUM(D37:D41)</f>
        <v>81982918.390000001</v>
      </c>
      <c r="E42" s="55">
        <f>SUM(E37:E41)</f>
        <v>87036661.390000001</v>
      </c>
      <c r="F42" s="56">
        <f>SUM(F37:F41)</f>
        <v>380144288.90000004</v>
      </c>
    </row>
    <row r="43" spans="2:6">
      <c r="F43" s="30" t="s">
        <v>9</v>
      </c>
    </row>
    <row r="44" spans="2:6">
      <c r="B44" s="160"/>
      <c r="C44" s="160"/>
      <c r="D44" s="160"/>
      <c r="E44" s="160"/>
      <c r="F44" s="160"/>
    </row>
    <row r="45" spans="2:6">
      <c r="B45" s="155" t="s">
        <v>65</v>
      </c>
      <c r="C45" s="155"/>
      <c r="D45" s="155"/>
      <c r="E45" s="155"/>
      <c r="F45" s="155"/>
    </row>
    <row r="46" spans="2:6" ht="43.15" customHeight="1">
      <c r="B46" s="18" t="s">
        <v>24</v>
      </c>
      <c r="C46" s="4" t="s">
        <v>5</v>
      </c>
      <c r="D46" s="4" t="s">
        <v>6</v>
      </c>
      <c r="E46" s="4" t="s">
        <v>7</v>
      </c>
      <c r="F46" s="4" t="s">
        <v>10</v>
      </c>
    </row>
    <row r="47" spans="2:6" ht="15" customHeight="1">
      <c r="B47" s="1" t="s">
        <v>0</v>
      </c>
      <c r="C47" s="64">
        <v>0</v>
      </c>
      <c r="D47" s="64">
        <v>0</v>
      </c>
      <c r="E47" s="64">
        <v>0</v>
      </c>
      <c r="F47" s="16">
        <f t="shared" ref="F47:F51" si="6">SUM(C47:E47)</f>
        <v>0</v>
      </c>
    </row>
    <row r="48" spans="2:6" ht="15" customHeight="1">
      <c r="B48" s="1" t="s">
        <v>1</v>
      </c>
      <c r="C48" s="64">
        <v>735331.3</v>
      </c>
      <c r="D48" s="64">
        <v>0</v>
      </c>
      <c r="E48" s="64">
        <v>12561771</v>
      </c>
      <c r="F48" s="16">
        <f t="shared" si="6"/>
        <v>13297102.300000001</v>
      </c>
    </row>
    <row r="49" spans="2:6" ht="15" customHeight="1">
      <c r="B49" s="1" t="s">
        <v>2</v>
      </c>
      <c r="C49" s="64">
        <v>0</v>
      </c>
      <c r="D49" s="64">
        <v>0</v>
      </c>
      <c r="E49" s="64">
        <v>0</v>
      </c>
      <c r="F49" s="16">
        <f t="shared" si="6"/>
        <v>0</v>
      </c>
    </row>
    <row r="50" spans="2:6" ht="15" customHeight="1">
      <c r="B50" s="1" t="s">
        <v>3</v>
      </c>
      <c r="C50" s="64">
        <v>0</v>
      </c>
      <c r="D50" s="64">
        <v>0</v>
      </c>
      <c r="E50" s="64">
        <v>0</v>
      </c>
      <c r="F50" s="16">
        <f t="shared" si="6"/>
        <v>0</v>
      </c>
    </row>
    <row r="51" spans="2:6" ht="15" customHeight="1" thickBot="1">
      <c r="B51" s="1" t="s">
        <v>4</v>
      </c>
      <c r="C51" s="64">
        <v>5507</v>
      </c>
      <c r="D51" s="64">
        <v>446393.62</v>
      </c>
      <c r="E51" s="64">
        <v>34892.69</v>
      </c>
      <c r="F51" s="16">
        <f t="shared" si="6"/>
        <v>486793.31</v>
      </c>
    </row>
    <row r="52" spans="2:6" ht="16.5" thickBot="1">
      <c r="B52" s="54" t="s">
        <v>8</v>
      </c>
      <c r="C52" s="55">
        <f>SUM(C47:C51)</f>
        <v>740838.3</v>
      </c>
      <c r="D52" s="55">
        <f>SUM(D47:D51)</f>
        <v>446393.62</v>
      </c>
      <c r="E52" s="55">
        <f>SUM(E47:E51)</f>
        <v>12596663.689999999</v>
      </c>
      <c r="F52" s="56">
        <f>SUM(F47:F51)</f>
        <v>13783895.610000001</v>
      </c>
    </row>
    <row r="53" spans="2:6">
      <c r="F53" s="30" t="s">
        <v>9</v>
      </c>
    </row>
    <row r="54" spans="2:6">
      <c r="B54" s="160"/>
      <c r="C54" s="160"/>
      <c r="D54" s="160"/>
      <c r="E54" s="160"/>
      <c r="F54" s="160"/>
    </row>
    <row r="55" spans="2:6">
      <c r="B55" s="155" t="s">
        <v>53</v>
      </c>
      <c r="C55" s="161"/>
      <c r="D55" s="161"/>
      <c r="E55" s="161"/>
      <c r="F55" s="161"/>
    </row>
    <row r="56" spans="2:6" ht="43.15" customHeight="1">
      <c r="B56" s="18" t="s">
        <v>24</v>
      </c>
      <c r="C56" s="4" t="s">
        <v>5</v>
      </c>
      <c r="D56" s="4" t="s">
        <v>6</v>
      </c>
      <c r="E56" s="4" t="s">
        <v>7</v>
      </c>
      <c r="F56" s="4" t="s">
        <v>10</v>
      </c>
    </row>
    <row r="57" spans="2:6" ht="15" customHeight="1">
      <c r="B57" s="1" t="s">
        <v>0</v>
      </c>
      <c r="C57" s="64">
        <f>SUM(C37,C47)</f>
        <v>4304214.82</v>
      </c>
      <c r="D57" s="64">
        <f t="shared" ref="D57:E57" si="7">SUM(D37,D47)</f>
        <v>0</v>
      </c>
      <c r="E57" s="64">
        <f t="shared" si="7"/>
        <v>0</v>
      </c>
      <c r="F57" s="16">
        <f>SUM(C54:E54)</f>
        <v>0</v>
      </c>
    </row>
    <row r="58" spans="2:6" ht="15" customHeight="1">
      <c r="B58" s="1" t="s">
        <v>1</v>
      </c>
      <c r="C58" s="64">
        <f t="shared" ref="C58:E61" si="8">SUM(C38,C48)</f>
        <v>20507416.130000003</v>
      </c>
      <c r="D58" s="64">
        <f t="shared" si="8"/>
        <v>150837.57999999999</v>
      </c>
      <c r="E58" s="64">
        <f t="shared" si="8"/>
        <v>12686609.35</v>
      </c>
      <c r="F58" s="16">
        <f t="shared" ref="F58:F61" si="9">SUM(C58:E58)</f>
        <v>33344863.060000002</v>
      </c>
    </row>
    <row r="59" spans="2:6" ht="15" customHeight="1">
      <c r="B59" s="1" t="s">
        <v>2</v>
      </c>
      <c r="C59" s="64">
        <f t="shared" si="8"/>
        <v>2034726.1</v>
      </c>
      <c r="D59" s="64">
        <f t="shared" si="8"/>
        <v>39990</v>
      </c>
      <c r="E59" s="64">
        <f t="shared" si="8"/>
        <v>0</v>
      </c>
      <c r="F59" s="16">
        <f t="shared" si="9"/>
        <v>2074716.1</v>
      </c>
    </row>
    <row r="60" spans="2:6" ht="15" customHeight="1">
      <c r="B60" s="1" t="s">
        <v>3</v>
      </c>
      <c r="C60" s="64">
        <f t="shared" si="8"/>
        <v>481836.73</v>
      </c>
      <c r="D60" s="64">
        <f t="shared" si="8"/>
        <v>107410.15</v>
      </c>
      <c r="E60" s="64">
        <f t="shared" si="8"/>
        <v>0</v>
      </c>
      <c r="F60" s="16">
        <f>SUM(C60:E60)</f>
        <v>589246.88</v>
      </c>
    </row>
    <row r="61" spans="2:6" ht="15" customHeight="1" thickBot="1">
      <c r="B61" s="1" t="s">
        <v>4</v>
      </c>
      <c r="C61" s="64">
        <f t="shared" si="8"/>
        <v>184537353.64000002</v>
      </c>
      <c r="D61" s="64">
        <f t="shared" si="8"/>
        <v>82131074.280000001</v>
      </c>
      <c r="E61" s="64">
        <f t="shared" si="8"/>
        <v>86946715.730000004</v>
      </c>
      <c r="F61" s="16">
        <f t="shared" si="9"/>
        <v>353615143.65000004</v>
      </c>
    </row>
    <row r="62" spans="2:6" ht="16.5" thickBot="1">
      <c r="B62" s="54" t="s">
        <v>8</v>
      </c>
      <c r="C62" s="55">
        <f>SUM(C54:C61)</f>
        <v>211865547.42000002</v>
      </c>
      <c r="D62" s="55">
        <f>SUM(D54:D61)</f>
        <v>82429312.010000005</v>
      </c>
      <c r="E62" s="55">
        <f>SUM(E54:E61)</f>
        <v>99633325.079999998</v>
      </c>
      <c r="F62" s="56">
        <f>SUM(F54:F61)</f>
        <v>389623969.69000006</v>
      </c>
    </row>
    <row r="63" spans="2:6">
      <c r="B63" s="31"/>
      <c r="C63" s="31"/>
      <c r="D63" s="31"/>
      <c r="E63" s="31"/>
      <c r="F63" s="40" t="s">
        <v>9</v>
      </c>
    </row>
    <row r="64" spans="2:6">
      <c r="B64" s="157"/>
      <c r="C64" s="157"/>
      <c r="D64" s="157"/>
      <c r="E64" s="157"/>
      <c r="F64" s="157"/>
    </row>
    <row r="65" spans="2:7" ht="20.25" customHeight="1">
      <c r="B65" s="155" t="s">
        <v>25</v>
      </c>
      <c r="C65" s="155"/>
      <c r="D65" s="155"/>
      <c r="E65" s="155"/>
      <c r="F65" s="155"/>
    </row>
    <row r="66" spans="2:7" ht="43.15" customHeight="1">
      <c r="B66" s="18" t="s">
        <v>24</v>
      </c>
      <c r="C66" s="4" t="s">
        <v>5</v>
      </c>
      <c r="D66" s="4" t="s">
        <v>6</v>
      </c>
      <c r="E66" s="4" t="s">
        <v>7</v>
      </c>
      <c r="F66" s="4" t="s">
        <v>10</v>
      </c>
    </row>
    <row r="67" spans="2:7" ht="15" customHeight="1">
      <c r="B67" s="1" t="s">
        <v>0</v>
      </c>
      <c r="C67" s="64">
        <v>360000</v>
      </c>
      <c r="D67" s="64">
        <v>0</v>
      </c>
      <c r="E67" s="64">
        <v>0</v>
      </c>
      <c r="F67" s="16">
        <f t="shared" ref="F67:F71" si="10">SUM(C67:E67)</f>
        <v>360000</v>
      </c>
    </row>
    <row r="68" spans="2:7" ht="15" customHeight="1">
      <c r="B68" s="1" t="s">
        <v>1</v>
      </c>
      <c r="C68" s="64">
        <v>8578685.0899999999</v>
      </c>
      <c r="D68" s="64">
        <v>5370691.2499999991</v>
      </c>
      <c r="E68" s="64">
        <v>1358494.4200000002</v>
      </c>
      <c r="F68" s="16">
        <f t="shared" si="10"/>
        <v>15307870.76</v>
      </c>
    </row>
    <row r="69" spans="2:7" ht="15" customHeight="1">
      <c r="B69" s="1" t="s">
        <v>2</v>
      </c>
      <c r="C69" s="64">
        <v>286969.10000000003</v>
      </c>
      <c r="D69" s="64">
        <v>0</v>
      </c>
      <c r="E69" s="64">
        <v>0</v>
      </c>
      <c r="F69" s="16">
        <f t="shared" si="10"/>
        <v>286969.10000000003</v>
      </c>
    </row>
    <row r="70" spans="2:7" ht="15" customHeight="1">
      <c r="B70" s="1" t="s">
        <v>3</v>
      </c>
      <c r="C70" s="64">
        <v>7000</v>
      </c>
      <c r="D70" s="64">
        <v>2925913.99</v>
      </c>
      <c r="E70" s="64">
        <v>5709.6</v>
      </c>
      <c r="F70" s="16">
        <f t="shared" si="10"/>
        <v>2938623.5900000003</v>
      </c>
    </row>
    <row r="71" spans="2:7" ht="15" customHeight="1" thickBot="1">
      <c r="B71" s="1" t="s">
        <v>4</v>
      </c>
      <c r="C71" s="64">
        <v>63164333.279999994</v>
      </c>
      <c r="D71" s="64">
        <v>38551531.580000006</v>
      </c>
      <c r="E71" s="64">
        <v>84559004.370000005</v>
      </c>
      <c r="F71" s="16">
        <f t="shared" si="10"/>
        <v>186274869.23000002</v>
      </c>
    </row>
    <row r="72" spans="2:7" ht="16.5" thickBot="1">
      <c r="B72" s="54" t="s">
        <v>8</v>
      </c>
      <c r="C72" s="55">
        <f>SUM(C67:C71)</f>
        <v>72396987.469999999</v>
      </c>
      <c r="D72" s="55">
        <f>SUM(D67:D71)</f>
        <v>46848136.820000008</v>
      </c>
      <c r="E72" s="55">
        <f>SUM(E67:E71)</f>
        <v>85923208.390000001</v>
      </c>
      <c r="F72" s="56">
        <f>SUM(F67:F71)</f>
        <v>205168332.68000001</v>
      </c>
    </row>
    <row r="73" spans="2:7">
      <c r="F73" s="30" t="s">
        <v>9</v>
      </c>
    </row>
    <row r="74" spans="2:7">
      <c r="B74" s="160"/>
      <c r="C74" s="160"/>
      <c r="D74" s="160"/>
      <c r="E74" s="160"/>
      <c r="F74" s="160"/>
    </row>
    <row r="75" spans="2:7">
      <c r="B75" s="156" t="s">
        <v>32</v>
      </c>
      <c r="C75" s="156"/>
      <c r="D75" s="156"/>
      <c r="E75" s="156"/>
      <c r="F75" s="156"/>
      <c r="G75" s="24"/>
    </row>
    <row r="76" spans="2:7" ht="43.15" customHeight="1">
      <c r="B76" s="18" t="s">
        <v>24</v>
      </c>
      <c r="C76" s="4" t="s">
        <v>5</v>
      </c>
      <c r="D76" s="4" t="s">
        <v>6</v>
      </c>
      <c r="E76" s="4" t="s">
        <v>7</v>
      </c>
      <c r="F76" s="4" t="s">
        <v>10</v>
      </c>
    </row>
    <row r="77" spans="2:7" ht="15" customHeight="1">
      <c r="B77" s="1" t="s">
        <v>0</v>
      </c>
      <c r="C77" s="64">
        <v>0</v>
      </c>
      <c r="D77" s="64">
        <v>0</v>
      </c>
      <c r="E77" s="64">
        <v>0</v>
      </c>
      <c r="F77" s="16">
        <f t="shared" ref="F77:F81" si="11">SUM(C77:E77)</f>
        <v>0</v>
      </c>
    </row>
    <row r="78" spans="2:7" ht="15" customHeight="1">
      <c r="B78" s="1" t="s">
        <v>1</v>
      </c>
      <c r="C78" s="64">
        <v>4656619.83</v>
      </c>
      <c r="D78" s="64">
        <v>0</v>
      </c>
      <c r="E78" s="64">
        <v>0</v>
      </c>
      <c r="F78" s="16">
        <f t="shared" si="11"/>
        <v>4656619.83</v>
      </c>
    </row>
    <row r="79" spans="2:7" ht="15" customHeight="1">
      <c r="B79" s="1" t="s">
        <v>2</v>
      </c>
      <c r="C79" s="64">
        <v>0</v>
      </c>
      <c r="D79" s="64">
        <v>0</v>
      </c>
      <c r="E79" s="64">
        <v>0</v>
      </c>
      <c r="F79" s="16">
        <f t="shared" si="11"/>
        <v>0</v>
      </c>
    </row>
    <row r="80" spans="2:7" ht="15" customHeight="1">
      <c r="B80" s="1" t="s">
        <v>3</v>
      </c>
      <c r="C80" s="64">
        <v>0</v>
      </c>
      <c r="D80" s="64">
        <v>0</v>
      </c>
      <c r="E80" s="64">
        <v>0</v>
      </c>
      <c r="F80" s="16">
        <f t="shared" si="11"/>
        <v>0</v>
      </c>
    </row>
    <row r="81" spans="2:6" ht="15" customHeight="1" thickBot="1">
      <c r="B81" s="1" t="s">
        <v>4</v>
      </c>
      <c r="C81" s="64">
        <v>1328673.3500000001</v>
      </c>
      <c r="D81" s="64">
        <v>1034932.5</v>
      </c>
      <c r="E81" s="64">
        <v>77392.92</v>
      </c>
      <c r="F81" s="16">
        <f t="shared" si="11"/>
        <v>2440998.77</v>
      </c>
    </row>
    <row r="82" spans="2:6" ht="16.5" thickBot="1">
      <c r="B82" s="54" t="s">
        <v>8</v>
      </c>
      <c r="C82" s="55">
        <f>SUM(C77:C81)</f>
        <v>5985293.1799999997</v>
      </c>
      <c r="D82" s="55">
        <f>SUM(D77:D81)</f>
        <v>1034932.5</v>
      </c>
      <c r="E82" s="55">
        <f>SUM(E77:E81)</f>
        <v>77392.92</v>
      </c>
      <c r="F82" s="56">
        <f>SUM(F77:F81)</f>
        <v>7097618.5999999996</v>
      </c>
    </row>
    <row r="83" spans="2:6">
      <c r="F83" s="30" t="s">
        <v>9</v>
      </c>
    </row>
    <row r="84" spans="2:6">
      <c r="B84" s="160"/>
      <c r="C84" s="160"/>
      <c r="D84" s="160"/>
      <c r="E84" s="160"/>
      <c r="F84" s="160"/>
    </row>
    <row r="85" spans="2:6">
      <c r="B85" s="155" t="s">
        <v>26</v>
      </c>
      <c r="C85" s="155"/>
      <c r="D85" s="155"/>
      <c r="E85" s="155"/>
      <c r="F85" s="155"/>
    </row>
    <row r="86" spans="2:6" ht="43.15" customHeight="1">
      <c r="B86" s="18" t="s">
        <v>24</v>
      </c>
      <c r="C86" s="4" t="s">
        <v>5</v>
      </c>
      <c r="D86" s="4" t="s">
        <v>6</v>
      </c>
      <c r="E86" s="4" t="s">
        <v>7</v>
      </c>
      <c r="F86" s="4" t="s">
        <v>10</v>
      </c>
    </row>
    <row r="87" spans="2:6" ht="15" customHeight="1">
      <c r="B87" s="1" t="s">
        <v>0</v>
      </c>
      <c r="C87" s="64">
        <f>SUM(C67,C77)</f>
        <v>360000</v>
      </c>
      <c r="D87" s="64">
        <f t="shared" ref="D87:E87" si="12">SUM(D67,D77)</f>
        <v>0</v>
      </c>
      <c r="E87" s="64">
        <f t="shared" si="12"/>
        <v>0</v>
      </c>
      <c r="F87" s="16">
        <f>SUM(C87:E87)</f>
        <v>360000</v>
      </c>
    </row>
    <row r="88" spans="2:6" ht="15" customHeight="1">
      <c r="B88" s="1" t="s">
        <v>1</v>
      </c>
      <c r="C88" s="64">
        <f t="shared" ref="C88:E91" si="13">SUM(C68,C78)</f>
        <v>13235304.92</v>
      </c>
      <c r="D88" s="64">
        <f t="shared" si="13"/>
        <v>5370691.2499999991</v>
      </c>
      <c r="E88" s="64">
        <f t="shared" si="13"/>
        <v>1358494.4200000002</v>
      </c>
      <c r="F88" s="16">
        <f>SUM(C88:E88)</f>
        <v>19964490.59</v>
      </c>
    </row>
    <row r="89" spans="2:6" ht="15" customHeight="1">
      <c r="B89" s="1" t="s">
        <v>2</v>
      </c>
      <c r="C89" s="64">
        <f t="shared" si="13"/>
        <v>286969.10000000003</v>
      </c>
      <c r="D89" s="64">
        <f t="shared" si="13"/>
        <v>0</v>
      </c>
      <c r="E89" s="64">
        <f t="shared" si="13"/>
        <v>0</v>
      </c>
      <c r="F89" s="16">
        <f>SUM(C89:E89)</f>
        <v>286969.10000000003</v>
      </c>
    </row>
    <row r="90" spans="2:6" ht="15" customHeight="1">
      <c r="B90" s="1" t="s">
        <v>3</v>
      </c>
      <c r="C90" s="64">
        <f t="shared" si="13"/>
        <v>7000</v>
      </c>
      <c r="D90" s="64">
        <f t="shared" si="13"/>
        <v>2925913.99</v>
      </c>
      <c r="E90" s="64">
        <f t="shared" si="13"/>
        <v>5709.6</v>
      </c>
      <c r="F90" s="16">
        <f>SUM(C90:E90)</f>
        <v>2938623.5900000003</v>
      </c>
    </row>
    <row r="91" spans="2:6" ht="15" customHeight="1" thickBot="1">
      <c r="B91" s="1" t="s">
        <v>4</v>
      </c>
      <c r="C91" s="64">
        <f t="shared" si="13"/>
        <v>64493006.629999995</v>
      </c>
      <c r="D91" s="64">
        <f t="shared" si="13"/>
        <v>39586464.080000006</v>
      </c>
      <c r="E91" s="64">
        <f t="shared" si="13"/>
        <v>84636397.290000007</v>
      </c>
      <c r="F91" s="16">
        <f>SUM(C91:E91)</f>
        <v>188715868</v>
      </c>
    </row>
    <row r="92" spans="2:6" ht="16.5" thickBot="1">
      <c r="B92" s="54" t="s">
        <v>8</v>
      </c>
      <c r="C92" s="55">
        <f>SUM(C87,C88,C89,C90,C91)</f>
        <v>78382280.649999991</v>
      </c>
      <c r="D92" s="55">
        <f>SUM(D87,D88,D89,D90,D91)</f>
        <v>47883069.320000008</v>
      </c>
      <c r="E92" s="55">
        <f>SUM(E87,E88,E89,E90,E91)</f>
        <v>86000601.310000002</v>
      </c>
      <c r="F92" s="57">
        <f>SUM(F87:F91)</f>
        <v>212265951.28</v>
      </c>
    </row>
    <row r="93" spans="2:6">
      <c r="B93" s="31"/>
      <c r="C93" s="31"/>
      <c r="D93" s="31"/>
      <c r="E93" s="31"/>
      <c r="F93" s="40" t="s">
        <v>9</v>
      </c>
    </row>
    <row r="94" spans="2:6">
      <c r="B94" s="157"/>
      <c r="C94" s="157"/>
      <c r="D94" s="157"/>
      <c r="E94" s="157"/>
      <c r="F94" s="157"/>
    </row>
    <row r="95" spans="2:6">
      <c r="B95" s="155" t="s">
        <v>27</v>
      </c>
      <c r="C95" s="155"/>
      <c r="D95" s="155"/>
      <c r="E95" s="155"/>
      <c r="F95" s="155"/>
    </row>
    <row r="96" spans="2:6" ht="43.15" customHeight="1">
      <c r="B96" s="18" t="s">
        <v>24</v>
      </c>
      <c r="C96" s="4" t="s">
        <v>5</v>
      </c>
      <c r="D96" s="4" t="s">
        <v>6</v>
      </c>
      <c r="E96" s="4" t="s">
        <v>7</v>
      </c>
      <c r="F96" s="4" t="s">
        <v>10</v>
      </c>
    </row>
    <row r="97" spans="2:7" ht="15" customHeight="1">
      <c r="B97" s="1" t="s">
        <v>0</v>
      </c>
      <c r="C97" s="64">
        <v>4664214.82</v>
      </c>
      <c r="D97" s="64">
        <v>0</v>
      </c>
      <c r="E97" s="64">
        <v>0</v>
      </c>
      <c r="F97" s="16">
        <f t="shared" ref="F97:F101" si="14">SUM(C97:E97)</f>
        <v>4664214.82</v>
      </c>
    </row>
    <row r="98" spans="2:7" ht="15" customHeight="1">
      <c r="B98" s="1" t="s">
        <v>1</v>
      </c>
      <c r="C98" s="64">
        <v>28316401.710000001</v>
      </c>
      <c r="D98" s="64">
        <v>1487533.5199999998</v>
      </c>
      <c r="E98" s="64">
        <v>1483332.7700000003</v>
      </c>
      <c r="F98" s="16">
        <f t="shared" si="14"/>
        <v>31287268</v>
      </c>
    </row>
    <row r="99" spans="2:7" ht="15" customHeight="1">
      <c r="B99" s="1" t="s">
        <v>2</v>
      </c>
      <c r="C99" s="64">
        <v>2321695.2000000002</v>
      </c>
      <c r="D99" s="64">
        <v>39990</v>
      </c>
      <c r="E99" s="64">
        <v>0</v>
      </c>
      <c r="F99" s="16">
        <f t="shared" si="14"/>
        <v>2361685.2000000002</v>
      </c>
    </row>
    <row r="100" spans="2:7" ht="15" customHeight="1">
      <c r="B100" s="1" t="s">
        <v>3</v>
      </c>
      <c r="C100" s="64">
        <v>488836.73</v>
      </c>
      <c r="D100" s="64">
        <v>2925913.99</v>
      </c>
      <c r="E100" s="64">
        <v>5709.6</v>
      </c>
      <c r="F100" s="16">
        <f t="shared" si="14"/>
        <v>3420460.3200000003</v>
      </c>
    </row>
    <row r="101" spans="2:7" ht="15" customHeight="1" thickBot="1">
      <c r="B101" s="1" t="s">
        <v>4</v>
      </c>
      <c r="C101" s="64">
        <v>247696179.91999999</v>
      </c>
      <c r="D101" s="64">
        <v>117061614.16</v>
      </c>
      <c r="E101" s="64">
        <v>173336581.13</v>
      </c>
      <c r="F101" s="16">
        <f t="shared" si="14"/>
        <v>538094375.21000004</v>
      </c>
    </row>
    <row r="102" spans="2:7" ht="16.5" thickBot="1">
      <c r="B102" s="54" t="s">
        <v>8</v>
      </c>
      <c r="C102" s="55">
        <f>SUM(C97:C101)</f>
        <v>283487328.38</v>
      </c>
      <c r="D102" s="55">
        <f>SUM(D97:D101)</f>
        <v>121515051.67</v>
      </c>
      <c r="E102" s="55">
        <f>SUM(E97:E101)</f>
        <v>174825623.5</v>
      </c>
      <c r="F102" s="56">
        <f>SUM(F97:F101)</f>
        <v>579828003.55000007</v>
      </c>
    </row>
    <row r="103" spans="2:7">
      <c r="F103" s="30" t="s">
        <v>9</v>
      </c>
    </row>
    <row r="104" spans="2:7">
      <c r="B104" s="157"/>
      <c r="C104" s="157"/>
      <c r="D104" s="157"/>
      <c r="E104" s="157"/>
      <c r="F104" s="157"/>
    </row>
    <row r="105" spans="2:7" ht="39.200000000000003" customHeight="1">
      <c r="B105" s="156" t="s">
        <v>67</v>
      </c>
      <c r="C105" s="156"/>
      <c r="D105" s="156"/>
      <c r="E105" s="156"/>
      <c r="F105" s="156"/>
      <c r="G105" s="21"/>
    </row>
    <row r="106" spans="2:7" ht="43.15" customHeight="1">
      <c r="B106" s="18" t="s">
        <v>24</v>
      </c>
      <c r="C106" s="4" t="s">
        <v>5</v>
      </c>
      <c r="D106" s="4" t="s">
        <v>6</v>
      </c>
      <c r="E106" s="4" t="s">
        <v>7</v>
      </c>
      <c r="F106" s="4" t="s">
        <v>10</v>
      </c>
    </row>
    <row r="107" spans="2:7" ht="15" customHeight="1">
      <c r="B107" s="1" t="s">
        <v>0</v>
      </c>
      <c r="C107" s="64">
        <v>0</v>
      </c>
      <c r="D107" s="64">
        <v>0</v>
      </c>
      <c r="E107" s="64">
        <v>0</v>
      </c>
      <c r="F107" s="16">
        <f t="shared" ref="F107:F111" si="15">SUM(C107:E107)</f>
        <v>0</v>
      </c>
    </row>
    <row r="108" spans="2:7" ht="15" customHeight="1">
      <c r="B108" s="1" t="s">
        <v>1</v>
      </c>
      <c r="C108" s="64">
        <v>5391951.1299999999</v>
      </c>
      <c r="D108" s="64">
        <v>0</v>
      </c>
      <c r="E108" s="64">
        <v>12561771</v>
      </c>
      <c r="F108" s="16">
        <f t="shared" si="15"/>
        <v>17953722.129999999</v>
      </c>
    </row>
    <row r="109" spans="2:7" ht="15" customHeight="1">
      <c r="B109" s="1" t="s">
        <v>2</v>
      </c>
      <c r="C109" s="64">
        <v>0</v>
      </c>
      <c r="D109" s="64">
        <v>0</v>
      </c>
      <c r="E109" s="64">
        <v>0</v>
      </c>
      <c r="F109" s="16">
        <f t="shared" si="15"/>
        <v>0</v>
      </c>
    </row>
    <row r="110" spans="2:7" ht="15" customHeight="1">
      <c r="B110" s="1" t="s">
        <v>3</v>
      </c>
      <c r="C110" s="64">
        <v>0</v>
      </c>
      <c r="D110" s="64">
        <v>0</v>
      </c>
      <c r="E110" s="64">
        <v>0</v>
      </c>
      <c r="F110" s="16">
        <f t="shared" si="15"/>
        <v>0</v>
      </c>
    </row>
    <row r="111" spans="2:7" ht="15" customHeight="1" thickBot="1">
      <c r="B111" s="1" t="s">
        <v>4</v>
      </c>
      <c r="C111" s="64">
        <v>1334180.3500000001</v>
      </c>
      <c r="D111" s="64">
        <v>1481326.12</v>
      </c>
      <c r="E111" s="64">
        <v>112285.61</v>
      </c>
      <c r="F111" s="16">
        <f t="shared" si="15"/>
        <v>2927792.08</v>
      </c>
    </row>
    <row r="112" spans="2:7" ht="16.5" thickBot="1">
      <c r="B112" s="54" t="s">
        <v>8</v>
      </c>
      <c r="C112" s="55">
        <f>SUM(C107:C111)</f>
        <v>6726131.4800000004</v>
      </c>
      <c r="D112" s="55">
        <f>SUM(D107:D111)</f>
        <v>1481326.12</v>
      </c>
      <c r="E112" s="55">
        <f>SUM(E107:E111)</f>
        <v>12674056.609999999</v>
      </c>
      <c r="F112" s="56">
        <f>SUM(F107:F111)</f>
        <v>20881514.210000001</v>
      </c>
    </row>
    <row r="113" spans="2:6">
      <c r="F113" s="30" t="s">
        <v>9</v>
      </c>
    </row>
    <row r="114" spans="2:6">
      <c r="B114" s="157"/>
      <c r="C114" s="157"/>
      <c r="D114" s="157"/>
      <c r="E114" s="157"/>
      <c r="F114" s="157"/>
    </row>
    <row r="115" spans="2:6">
      <c r="B115" s="19" t="s">
        <v>28</v>
      </c>
      <c r="C115" s="20"/>
      <c r="D115" s="20"/>
      <c r="E115" s="20"/>
      <c r="F115" s="20"/>
    </row>
    <row r="116" spans="2:6" ht="43.15" customHeight="1">
      <c r="B116" s="18" t="s">
        <v>24</v>
      </c>
      <c r="C116" s="4" t="s">
        <v>5</v>
      </c>
      <c r="D116" s="4" t="s">
        <v>6</v>
      </c>
      <c r="E116" s="4" t="s">
        <v>7</v>
      </c>
      <c r="F116" s="4" t="s">
        <v>10</v>
      </c>
    </row>
    <row r="117" spans="2:6" ht="15" customHeight="1">
      <c r="B117" s="1" t="s">
        <v>0</v>
      </c>
      <c r="C117" s="64">
        <f>SUM(C97,C107)</f>
        <v>4664214.82</v>
      </c>
      <c r="D117" s="64">
        <f t="shared" ref="D117:E117" si="16">SUM(D97,D107)</f>
        <v>0</v>
      </c>
      <c r="E117" s="64">
        <f t="shared" si="16"/>
        <v>0</v>
      </c>
      <c r="F117" s="16">
        <f t="shared" ref="F117:F121" si="17">SUM(C117:E117)</f>
        <v>4664214.82</v>
      </c>
    </row>
    <row r="118" spans="2:6" ht="15" customHeight="1">
      <c r="B118" s="1" t="s">
        <v>1</v>
      </c>
      <c r="C118" s="64">
        <f t="shared" ref="C118:E121" si="18">SUM(C98,C108)</f>
        <v>33708352.840000004</v>
      </c>
      <c r="D118" s="64">
        <f t="shared" si="18"/>
        <v>1487533.5199999998</v>
      </c>
      <c r="E118" s="64">
        <f t="shared" si="18"/>
        <v>14045103.77</v>
      </c>
      <c r="F118" s="16">
        <f t="shared" si="17"/>
        <v>49240990.13000001</v>
      </c>
    </row>
    <row r="119" spans="2:6" ht="15" customHeight="1">
      <c r="B119" s="1" t="s">
        <v>2</v>
      </c>
      <c r="C119" s="64">
        <f t="shared" si="18"/>
        <v>2321695.2000000002</v>
      </c>
      <c r="D119" s="64">
        <f t="shared" si="18"/>
        <v>39990</v>
      </c>
      <c r="E119" s="64">
        <f t="shared" si="18"/>
        <v>0</v>
      </c>
      <c r="F119" s="16">
        <f t="shared" si="17"/>
        <v>2361685.2000000002</v>
      </c>
    </row>
    <row r="120" spans="2:6" ht="15" customHeight="1">
      <c r="B120" s="1" t="s">
        <v>3</v>
      </c>
      <c r="C120" s="64">
        <f t="shared" si="18"/>
        <v>488836.73</v>
      </c>
      <c r="D120" s="64">
        <f t="shared" si="18"/>
        <v>2925913.99</v>
      </c>
      <c r="E120" s="64">
        <f t="shared" si="18"/>
        <v>5709.6</v>
      </c>
      <c r="F120" s="16">
        <f t="shared" si="17"/>
        <v>3420460.3200000003</v>
      </c>
    </row>
    <row r="121" spans="2:6" ht="15" customHeight="1" thickBot="1">
      <c r="B121" s="1" t="s">
        <v>4</v>
      </c>
      <c r="C121" s="64">
        <f t="shared" si="18"/>
        <v>249030360.26999998</v>
      </c>
      <c r="D121" s="64">
        <f t="shared" si="18"/>
        <v>118542940.28</v>
      </c>
      <c r="E121" s="64">
        <f t="shared" si="18"/>
        <v>173448866.74000001</v>
      </c>
      <c r="F121" s="16">
        <f t="shared" si="17"/>
        <v>541022167.28999996</v>
      </c>
    </row>
    <row r="122" spans="2:6" ht="16.5" thickBot="1">
      <c r="B122" s="54" t="s">
        <v>8</v>
      </c>
      <c r="C122" s="55">
        <f>SUM(C117:C121)</f>
        <v>290213459.86000001</v>
      </c>
      <c r="D122" s="55">
        <f>SUM(D117:D121)</f>
        <v>122996377.79000001</v>
      </c>
      <c r="E122" s="55">
        <f>SUM(E117:E121)</f>
        <v>187499680.11000001</v>
      </c>
      <c r="F122" s="56">
        <f>SUM(F117:F121)</f>
        <v>600709517.75999999</v>
      </c>
    </row>
    <row r="123" spans="2:6">
      <c r="B123" s="6" t="s">
        <v>11</v>
      </c>
      <c r="C123" s="6"/>
      <c r="D123" s="6"/>
      <c r="F123" s="30" t="s">
        <v>9</v>
      </c>
    </row>
    <row r="124" spans="2:6">
      <c r="B124" s="6" t="s">
        <v>59</v>
      </c>
      <c r="C124" s="6"/>
      <c r="D124" s="6"/>
    </row>
  </sheetData>
  <mergeCells count="25">
    <mergeCell ref="B34:F34"/>
    <mergeCell ref="B35:F35"/>
    <mergeCell ref="B45:F45"/>
    <mergeCell ref="B2:F2"/>
    <mergeCell ref="B4:F4"/>
    <mergeCell ref="B5:F5"/>
    <mergeCell ref="B14:F14"/>
    <mergeCell ref="B15:F15"/>
    <mergeCell ref="B24:F24"/>
    <mergeCell ref="B95:F95"/>
    <mergeCell ref="B105:F105"/>
    <mergeCell ref="B75:F75"/>
    <mergeCell ref="B114:F114"/>
    <mergeCell ref="B3:F3"/>
    <mergeCell ref="B85:F85"/>
    <mergeCell ref="B94:F94"/>
    <mergeCell ref="B104:F104"/>
    <mergeCell ref="B64:F64"/>
    <mergeCell ref="B65:F65"/>
    <mergeCell ref="B74:F74"/>
    <mergeCell ref="B84:F84"/>
    <mergeCell ref="B44:F44"/>
    <mergeCell ref="B54:F54"/>
    <mergeCell ref="B55:F55"/>
    <mergeCell ref="B25:F25"/>
  </mergeCells>
  <printOptions horizontalCentered="1"/>
  <pageMargins left="0.70866141732283472" right="0.70866141732283472" top="1.7322834645669292" bottom="2.1259842519685042" header="0.31496062992125984" footer="0.31496062992125984"/>
  <pageSetup paperSize="8" scale="8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8"/>
  <sheetViews>
    <sheetView zoomScaleNormal="100" workbookViewId="0"/>
  </sheetViews>
  <sheetFormatPr defaultColWidth="8.85546875" defaultRowHeight="15"/>
  <cols>
    <col min="1" max="1" width="8.85546875" style="15"/>
    <col min="2" max="2" width="50.7109375" style="15" customWidth="1"/>
    <col min="3" max="4" width="26.7109375" style="15" customWidth="1"/>
    <col min="5" max="5" width="20.7109375" style="15" customWidth="1"/>
    <col min="6" max="6" width="30.7109375" style="15" customWidth="1"/>
    <col min="7" max="7" width="4.7109375" style="15" customWidth="1"/>
    <col min="8" max="16384" width="8.85546875" style="15"/>
  </cols>
  <sheetData>
    <row r="2" spans="2:7" ht="28.5" customHeight="1">
      <c r="B2" s="126" t="s">
        <v>92</v>
      </c>
      <c r="C2" s="126"/>
      <c r="D2" s="126"/>
      <c r="E2" s="126"/>
      <c r="F2" s="126"/>
      <c r="G2" s="14"/>
    </row>
    <row r="3" spans="2:7" ht="15.75">
      <c r="B3" s="167" t="s">
        <v>29</v>
      </c>
      <c r="C3" s="167"/>
      <c r="D3" s="167"/>
      <c r="E3" s="167"/>
      <c r="F3" s="167"/>
    </row>
    <row r="4" spans="2:7">
      <c r="B4" s="163" t="s">
        <v>99</v>
      </c>
      <c r="C4" s="163"/>
      <c r="D4" s="163"/>
      <c r="E4" s="163"/>
      <c r="F4" s="163"/>
    </row>
    <row r="5" spans="2:7">
      <c r="B5" s="166" t="s">
        <v>38</v>
      </c>
      <c r="C5" s="166"/>
      <c r="D5" s="166"/>
      <c r="E5" s="166"/>
      <c r="F5" s="166"/>
    </row>
    <row r="6" spans="2:7" ht="31.5">
      <c r="B6" s="18" t="s">
        <v>57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7" ht="15.75">
      <c r="B7" s="1" t="s">
        <v>30</v>
      </c>
      <c r="C7" s="65">
        <v>8486722.1199999992</v>
      </c>
      <c r="D7" s="65">
        <v>90941.119999999995</v>
      </c>
      <c r="E7" s="65">
        <v>16570405.239999998</v>
      </c>
      <c r="F7" s="47">
        <f>SUM(C7:E7)</f>
        <v>25148068.479999997</v>
      </c>
    </row>
    <row r="8" spans="2:7" ht="16.5" thickBot="1">
      <c r="B8" s="1" t="s">
        <v>31</v>
      </c>
      <c r="C8" s="65">
        <v>4834491.29</v>
      </c>
      <c r="D8" s="65">
        <v>0</v>
      </c>
      <c r="E8" s="65">
        <v>0</v>
      </c>
      <c r="F8" s="47">
        <f>SUM(C8:E8)</f>
        <v>4834491.29</v>
      </c>
    </row>
    <row r="9" spans="2:7" ht="16.5" thickBot="1">
      <c r="B9" s="54" t="s">
        <v>8</v>
      </c>
      <c r="C9" s="52">
        <f>SUM(C7:C8)</f>
        <v>13321213.41</v>
      </c>
      <c r="D9" s="52">
        <f>SUM(D7:D8)</f>
        <v>90941.119999999995</v>
      </c>
      <c r="E9" s="52">
        <f>SUM(E7:E8)</f>
        <v>16570405.239999998</v>
      </c>
      <c r="F9" s="53">
        <f>SUM(F7:F8)</f>
        <v>29982559.769999996</v>
      </c>
    </row>
    <row r="10" spans="2:7" ht="15.75">
      <c r="B10" s="22"/>
      <c r="C10" s="23"/>
      <c r="D10" s="23"/>
      <c r="E10" s="23"/>
      <c r="F10" s="23" t="s">
        <v>9</v>
      </c>
    </row>
    <row r="11" spans="2:7">
      <c r="B11" s="164" t="s">
        <v>9</v>
      </c>
      <c r="C11" s="164"/>
      <c r="D11" s="164"/>
      <c r="E11" s="164"/>
      <c r="F11" s="164"/>
    </row>
    <row r="12" spans="2:7">
      <c r="B12" s="163" t="s">
        <v>39</v>
      </c>
      <c r="C12" s="163"/>
      <c r="D12" s="163"/>
      <c r="E12" s="163"/>
      <c r="F12" s="163"/>
    </row>
    <row r="13" spans="2:7" ht="31.5">
      <c r="B13" s="18" t="s">
        <v>57</v>
      </c>
      <c r="C13" s="4" t="s">
        <v>5</v>
      </c>
      <c r="D13" s="4" t="s">
        <v>6</v>
      </c>
      <c r="E13" s="4" t="s">
        <v>7</v>
      </c>
      <c r="F13" s="4" t="s">
        <v>10</v>
      </c>
    </row>
    <row r="14" spans="2:7" ht="15.75">
      <c r="B14" s="1" t="s">
        <v>30</v>
      </c>
      <c r="C14" s="65">
        <v>42483411.030000001</v>
      </c>
      <c r="D14" s="65">
        <v>2362505.38</v>
      </c>
      <c r="E14" s="65">
        <v>742073.77999999991</v>
      </c>
      <c r="F14" s="47">
        <f>SUM(C14:E14)</f>
        <v>45587990.190000005</v>
      </c>
    </row>
    <row r="15" spans="2:7" ht="16.5" thickBot="1">
      <c r="B15" s="1" t="s">
        <v>31</v>
      </c>
      <c r="C15" s="65">
        <v>26476868.16</v>
      </c>
      <c r="D15" s="65">
        <v>0</v>
      </c>
      <c r="E15" s="65">
        <v>0</v>
      </c>
      <c r="F15" s="47">
        <f>SUM(C15:E15)</f>
        <v>26476868.16</v>
      </c>
    </row>
    <row r="16" spans="2:7" ht="16.5" thickBot="1">
      <c r="B16" s="54" t="s">
        <v>8</v>
      </c>
      <c r="C16" s="52">
        <f>SUM(C14:C15)</f>
        <v>68960279.189999998</v>
      </c>
      <c r="D16" s="52">
        <f>SUM(D14:D15)</f>
        <v>2362505.38</v>
      </c>
      <c r="E16" s="52">
        <f>SUM(E14:E15)</f>
        <v>742073.77999999991</v>
      </c>
      <c r="F16" s="53">
        <f>SUM(F14:F15)</f>
        <v>72064858.350000009</v>
      </c>
    </row>
    <row r="17" spans="2:6" ht="15.75">
      <c r="B17" s="22"/>
      <c r="C17" s="23"/>
      <c r="D17" s="23"/>
      <c r="E17" s="23"/>
      <c r="F17" s="23" t="s">
        <v>9</v>
      </c>
    </row>
    <row r="18" spans="2:6">
      <c r="B18" s="164" t="s">
        <v>9</v>
      </c>
      <c r="C18" s="164"/>
      <c r="D18" s="164"/>
      <c r="E18" s="164"/>
      <c r="F18" s="164"/>
    </row>
    <row r="19" spans="2:6">
      <c r="B19" s="166" t="s">
        <v>40</v>
      </c>
      <c r="C19" s="166"/>
      <c r="D19" s="166"/>
      <c r="E19" s="166"/>
      <c r="F19" s="166"/>
    </row>
    <row r="20" spans="2:6" ht="31.5">
      <c r="B20" s="18" t="s">
        <v>57</v>
      </c>
      <c r="C20" s="4" t="s">
        <v>5</v>
      </c>
      <c r="D20" s="4" t="s">
        <v>6</v>
      </c>
      <c r="E20" s="4" t="s">
        <v>7</v>
      </c>
      <c r="F20" s="4" t="s">
        <v>10</v>
      </c>
    </row>
    <row r="21" spans="2:6" ht="15.75">
      <c r="B21" s="1" t="s">
        <v>30</v>
      </c>
      <c r="C21" s="65">
        <f>SUM(C7,C14)</f>
        <v>50970133.149999999</v>
      </c>
      <c r="D21" s="65">
        <f t="shared" ref="D21:E21" si="0">SUM(D7,D14)</f>
        <v>2453446.5</v>
      </c>
      <c r="E21" s="65">
        <f t="shared" si="0"/>
        <v>17312479.02</v>
      </c>
      <c r="F21" s="47">
        <f>SUM(C21:E21)</f>
        <v>70736058.670000002</v>
      </c>
    </row>
    <row r="22" spans="2:6" ht="16.5" thickBot="1">
      <c r="B22" s="1" t="s">
        <v>31</v>
      </c>
      <c r="C22" s="65">
        <f>SUM(C8,C15)</f>
        <v>31311359.449999999</v>
      </c>
      <c r="D22" s="65">
        <f t="shared" ref="D22:E22" si="1">SUM(D8,D15)</f>
        <v>0</v>
      </c>
      <c r="E22" s="65">
        <f t="shared" si="1"/>
        <v>0</v>
      </c>
      <c r="F22" s="47">
        <f>SUM(C22:E22)</f>
        <v>31311359.449999999</v>
      </c>
    </row>
    <row r="23" spans="2:6" ht="16.5" thickBot="1">
      <c r="B23" s="54" t="s">
        <v>8</v>
      </c>
      <c r="C23" s="52">
        <f>SUM(C21:C22)</f>
        <v>82281492.599999994</v>
      </c>
      <c r="D23" s="52">
        <f>SUM(D21:D22)</f>
        <v>2453446.5</v>
      </c>
      <c r="E23" s="52">
        <f>SUM(E21:E22)</f>
        <v>17312479.02</v>
      </c>
      <c r="F23" s="53">
        <f>SUM(F21:F22)</f>
        <v>102047418.12</v>
      </c>
    </row>
    <row r="24" spans="2:6" ht="15.75">
      <c r="B24" s="22"/>
      <c r="C24" s="23"/>
      <c r="D24" s="23"/>
      <c r="E24" s="23"/>
      <c r="F24" s="23" t="s">
        <v>9</v>
      </c>
    </row>
    <row r="25" spans="2:6">
      <c r="B25" s="168" t="s">
        <v>9</v>
      </c>
      <c r="C25" s="168"/>
      <c r="D25" s="168"/>
      <c r="E25" s="168"/>
      <c r="F25" s="168"/>
    </row>
    <row r="26" spans="2:6">
      <c r="B26" s="166" t="s">
        <v>12</v>
      </c>
      <c r="C26" s="166"/>
      <c r="D26" s="166"/>
      <c r="E26" s="166"/>
      <c r="F26" s="166"/>
    </row>
    <row r="27" spans="2:6" ht="31.5">
      <c r="B27" s="18" t="s">
        <v>57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6" ht="15.75">
      <c r="B28" s="1" t="s">
        <v>30</v>
      </c>
      <c r="C28" s="65">
        <v>5208458.0599999996</v>
      </c>
      <c r="D28" s="65">
        <v>90941.119999999995</v>
      </c>
      <c r="E28" s="65">
        <v>10110540.390000001</v>
      </c>
      <c r="F28" s="47">
        <f>SUM(C28:E28)</f>
        <v>15409939.57</v>
      </c>
    </row>
    <row r="29" spans="2:6" ht="16.5" thickBot="1">
      <c r="B29" s="1" t="s">
        <v>31</v>
      </c>
      <c r="C29" s="65">
        <v>4013184.67</v>
      </c>
      <c r="D29" s="65">
        <v>0</v>
      </c>
      <c r="E29" s="65">
        <v>0</v>
      </c>
      <c r="F29" s="47">
        <f>SUM(C29:E29)</f>
        <v>4013184.67</v>
      </c>
    </row>
    <row r="30" spans="2:6" ht="16.5" thickBot="1">
      <c r="B30" s="54" t="s">
        <v>8</v>
      </c>
      <c r="C30" s="52">
        <f>SUM(C28:C29)</f>
        <v>9221642.7300000004</v>
      </c>
      <c r="D30" s="52">
        <f>SUM(D28:D29)</f>
        <v>90941.119999999995</v>
      </c>
      <c r="E30" s="52">
        <f>SUM(E28:E29)</f>
        <v>10110540.390000001</v>
      </c>
      <c r="F30" s="53">
        <f>SUM(F28:F29)</f>
        <v>19423124.240000002</v>
      </c>
    </row>
    <row r="31" spans="2:6" ht="15.75">
      <c r="B31" s="22"/>
      <c r="C31" s="23"/>
      <c r="D31" s="23"/>
      <c r="E31" s="23"/>
      <c r="F31" s="23" t="s">
        <v>9</v>
      </c>
    </row>
    <row r="32" spans="2:6">
      <c r="B32" s="164" t="s">
        <v>9</v>
      </c>
      <c r="C32" s="164"/>
      <c r="D32" s="164"/>
      <c r="E32" s="164"/>
      <c r="F32" s="164"/>
    </row>
    <row r="33" spans="2:6">
      <c r="B33" s="163" t="s">
        <v>41</v>
      </c>
      <c r="C33" s="163"/>
      <c r="D33" s="163"/>
      <c r="E33" s="163"/>
      <c r="F33" s="163"/>
    </row>
    <row r="34" spans="2:6" ht="31.5">
      <c r="B34" s="18" t="s">
        <v>57</v>
      </c>
      <c r="C34" s="4" t="s">
        <v>5</v>
      </c>
      <c r="D34" s="4" t="s">
        <v>6</v>
      </c>
      <c r="E34" s="4" t="s">
        <v>7</v>
      </c>
      <c r="F34" s="4" t="s">
        <v>10</v>
      </c>
    </row>
    <row r="35" spans="2:6" ht="15.75">
      <c r="B35" s="1" t="s">
        <v>30</v>
      </c>
      <c r="C35" s="65">
        <v>31630741.370000001</v>
      </c>
      <c r="D35" s="65">
        <v>1026129.8500000001</v>
      </c>
      <c r="E35" s="65">
        <v>253569.73</v>
      </c>
      <c r="F35" s="47">
        <f>SUM(C35:E35)</f>
        <v>32910440.950000003</v>
      </c>
    </row>
    <row r="36" spans="2:6" ht="16.5" thickBot="1">
      <c r="B36" s="1" t="s">
        <v>31</v>
      </c>
      <c r="C36" s="65">
        <v>22622299.390000001</v>
      </c>
      <c r="D36" s="65">
        <v>0</v>
      </c>
      <c r="E36" s="65">
        <v>0</v>
      </c>
      <c r="F36" s="47">
        <f>SUM(C36:E36)</f>
        <v>22622299.390000001</v>
      </c>
    </row>
    <row r="37" spans="2:6" ht="16.5" thickBot="1">
      <c r="B37" s="54" t="s">
        <v>8</v>
      </c>
      <c r="C37" s="52">
        <f>SUM(C35:C36)</f>
        <v>54253040.760000005</v>
      </c>
      <c r="D37" s="52">
        <f>SUM(D35:D36)</f>
        <v>1026129.8500000001</v>
      </c>
      <c r="E37" s="52">
        <f>SUM(E35:E36)</f>
        <v>253569.73</v>
      </c>
      <c r="F37" s="53">
        <f>SUM(F35:F36)</f>
        <v>55532740.340000004</v>
      </c>
    </row>
    <row r="38" spans="2:6" ht="15.75">
      <c r="B38" s="22"/>
      <c r="C38" s="23"/>
      <c r="D38" s="23"/>
      <c r="E38" s="23"/>
      <c r="F38" s="23" t="s">
        <v>9</v>
      </c>
    </row>
    <row r="39" spans="2:6">
      <c r="B39" s="164" t="s">
        <v>9</v>
      </c>
      <c r="C39" s="164"/>
      <c r="D39" s="164"/>
      <c r="E39" s="164"/>
      <c r="F39" s="164"/>
    </row>
    <row r="40" spans="2:6">
      <c r="B40" s="163" t="s">
        <v>42</v>
      </c>
      <c r="C40" s="163"/>
      <c r="D40" s="163"/>
      <c r="E40" s="163"/>
      <c r="F40" s="163"/>
    </row>
    <row r="41" spans="2:6" ht="31.5">
      <c r="B41" s="18" t="s">
        <v>57</v>
      </c>
      <c r="C41" s="4" t="s">
        <v>5</v>
      </c>
      <c r="D41" s="4" t="s">
        <v>6</v>
      </c>
      <c r="E41" s="4" t="s">
        <v>7</v>
      </c>
      <c r="F41" s="4" t="s">
        <v>10</v>
      </c>
    </row>
    <row r="42" spans="2:6" ht="15.75">
      <c r="B42" s="1" t="s">
        <v>30</v>
      </c>
      <c r="C42" s="65">
        <f>SUM(C28,C35)</f>
        <v>36839199.43</v>
      </c>
      <c r="D42" s="65">
        <f t="shared" ref="D42:E42" si="2">SUM(D28,D35)</f>
        <v>1117070.9700000002</v>
      </c>
      <c r="E42" s="65">
        <f t="shared" si="2"/>
        <v>10364110.120000001</v>
      </c>
      <c r="F42" s="47">
        <f>SUM(C42:E42)</f>
        <v>48320380.519999996</v>
      </c>
    </row>
    <row r="43" spans="2:6" ht="16.5" thickBot="1">
      <c r="B43" s="1" t="s">
        <v>31</v>
      </c>
      <c r="C43" s="65">
        <f>SUM(C29,C36)</f>
        <v>26635484.060000002</v>
      </c>
      <c r="D43" s="65">
        <f t="shared" ref="D43:E43" si="3">SUM(D29,D36)</f>
        <v>0</v>
      </c>
      <c r="E43" s="65">
        <f t="shared" si="3"/>
        <v>0</v>
      </c>
      <c r="F43" s="47">
        <f>SUM(C43:E43)</f>
        <v>26635484.060000002</v>
      </c>
    </row>
    <row r="44" spans="2:6" ht="16.5" thickBot="1">
      <c r="B44" s="54" t="s">
        <v>8</v>
      </c>
      <c r="C44" s="52">
        <f>SUM(C42:C43)</f>
        <v>63474683.490000002</v>
      </c>
      <c r="D44" s="52">
        <f>SUM(D42:D43)</f>
        <v>1117070.9700000002</v>
      </c>
      <c r="E44" s="52">
        <f>SUM(E42:E43)</f>
        <v>10364110.120000001</v>
      </c>
      <c r="F44" s="53">
        <f>SUM(F42:F43)</f>
        <v>74955864.579999998</v>
      </c>
    </row>
    <row r="45" spans="2:6" ht="15.75">
      <c r="B45" s="22"/>
      <c r="C45" s="23"/>
      <c r="D45" s="23"/>
      <c r="E45" s="23"/>
      <c r="F45" s="23" t="s">
        <v>9</v>
      </c>
    </row>
    <row r="46" spans="2:6">
      <c r="B46" s="164" t="s">
        <v>9</v>
      </c>
      <c r="C46" s="164"/>
      <c r="D46" s="164"/>
      <c r="E46" s="164"/>
      <c r="F46" s="164"/>
    </row>
    <row r="47" spans="2:6">
      <c r="B47" s="163" t="s">
        <v>43</v>
      </c>
      <c r="C47" s="163"/>
      <c r="D47" s="163"/>
      <c r="E47" s="163"/>
      <c r="F47" s="163"/>
    </row>
    <row r="48" spans="2:6" ht="31.5">
      <c r="B48" s="18" t="s">
        <v>57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6" ht="15.75">
      <c r="B49" s="1" t="s">
        <v>30</v>
      </c>
      <c r="C49" s="65">
        <v>1337193.5</v>
      </c>
      <c r="D49" s="65">
        <v>14395.74</v>
      </c>
      <c r="E49" s="65">
        <v>4925760.84</v>
      </c>
      <c r="F49" s="47">
        <f>SUM(C49:E49)</f>
        <v>6277350.0800000001</v>
      </c>
    </row>
    <row r="50" spans="2:6" ht="16.5" thickBot="1">
      <c r="B50" s="1" t="s">
        <v>31</v>
      </c>
      <c r="C50" s="65">
        <v>654445.17000000004</v>
      </c>
      <c r="D50" s="65">
        <v>231.8</v>
      </c>
      <c r="E50" s="65">
        <v>55295.45</v>
      </c>
      <c r="F50" s="47">
        <f>SUM(C50:E50)</f>
        <v>709972.42</v>
      </c>
    </row>
    <row r="51" spans="2:6" ht="16.5" thickBot="1">
      <c r="B51" s="54" t="s">
        <v>8</v>
      </c>
      <c r="C51" s="52">
        <f>SUM(C49:C50)</f>
        <v>1991638.67</v>
      </c>
      <c r="D51" s="52">
        <f>SUM(D49:D50)</f>
        <v>14627.539999999999</v>
      </c>
      <c r="E51" s="52">
        <f>SUM(E49:E50)</f>
        <v>4981056.29</v>
      </c>
      <c r="F51" s="53">
        <f>SUM(F49:F50)</f>
        <v>6987322.5</v>
      </c>
    </row>
    <row r="52" spans="2:6" ht="15.75">
      <c r="B52" s="22"/>
      <c r="C52" s="23"/>
      <c r="D52" s="23"/>
      <c r="E52" s="23"/>
      <c r="F52" s="23" t="s">
        <v>9</v>
      </c>
    </row>
    <row r="53" spans="2:6">
      <c r="B53" s="164" t="s">
        <v>9</v>
      </c>
      <c r="C53" s="164"/>
      <c r="D53" s="164"/>
      <c r="E53" s="164"/>
      <c r="F53" s="164"/>
    </row>
    <row r="54" spans="2:6" ht="15" customHeight="1">
      <c r="B54" s="163" t="s">
        <v>44</v>
      </c>
      <c r="C54" s="163"/>
      <c r="D54" s="163"/>
      <c r="E54" s="163"/>
      <c r="F54" s="163"/>
    </row>
    <row r="55" spans="2:6" ht="31.5">
      <c r="B55" s="18" t="s">
        <v>57</v>
      </c>
      <c r="C55" s="4" t="s">
        <v>5</v>
      </c>
      <c r="D55" s="4" t="s">
        <v>6</v>
      </c>
      <c r="E55" s="4" t="s">
        <v>7</v>
      </c>
      <c r="F55" s="4" t="s">
        <v>10</v>
      </c>
    </row>
    <row r="56" spans="2:6" ht="15.75">
      <c r="B56" s="1" t="s">
        <v>30</v>
      </c>
      <c r="C56" s="65">
        <v>6518660.3700000001</v>
      </c>
      <c r="D56" s="65">
        <v>1159450.21</v>
      </c>
      <c r="E56" s="65">
        <v>425710.6</v>
      </c>
      <c r="F56" s="47">
        <f>SUM(C56:E56)</f>
        <v>8103821.1799999997</v>
      </c>
    </row>
    <row r="57" spans="2:6" ht="16.5" thickBot="1">
      <c r="B57" s="1" t="s">
        <v>31</v>
      </c>
      <c r="C57" s="65">
        <v>2220549.79</v>
      </c>
      <c r="D57" s="65">
        <v>0</v>
      </c>
      <c r="E57" s="65">
        <v>0</v>
      </c>
      <c r="F57" s="47">
        <f>SUM(C57:E57)</f>
        <v>2220549.79</v>
      </c>
    </row>
    <row r="58" spans="2:6" ht="16.5" thickBot="1">
      <c r="B58" s="54" t="s">
        <v>8</v>
      </c>
      <c r="C58" s="52">
        <f>SUM(C56:C57)</f>
        <v>8739210.1600000001</v>
      </c>
      <c r="D58" s="52">
        <f>SUM(D56:D57)</f>
        <v>1159450.21</v>
      </c>
      <c r="E58" s="52">
        <f>SUM(E56:E57)</f>
        <v>425710.6</v>
      </c>
      <c r="F58" s="53">
        <f>SUM(F56:F57)</f>
        <v>10324370.969999999</v>
      </c>
    </row>
    <row r="59" spans="2:6" ht="15.75">
      <c r="B59" s="22"/>
      <c r="C59" s="23"/>
      <c r="D59" s="23"/>
      <c r="E59" s="23"/>
      <c r="F59" s="23" t="s">
        <v>9</v>
      </c>
    </row>
    <row r="60" spans="2:6">
      <c r="B60" s="164" t="s">
        <v>9</v>
      </c>
      <c r="C60" s="164"/>
      <c r="D60" s="164"/>
      <c r="E60" s="164"/>
      <c r="F60" s="164"/>
    </row>
    <row r="61" spans="2:6">
      <c r="B61" s="163" t="s">
        <v>45</v>
      </c>
      <c r="C61" s="163"/>
      <c r="D61" s="163"/>
      <c r="E61" s="163"/>
      <c r="F61" s="163"/>
    </row>
    <row r="62" spans="2:6" ht="31.5">
      <c r="B62" s="18" t="s">
        <v>57</v>
      </c>
      <c r="C62" s="4" t="s">
        <v>5</v>
      </c>
      <c r="D62" s="4" t="s">
        <v>6</v>
      </c>
      <c r="E62" s="4" t="s">
        <v>7</v>
      </c>
      <c r="F62" s="4" t="s">
        <v>10</v>
      </c>
    </row>
    <row r="63" spans="2:6" ht="15.75">
      <c r="B63" s="1" t="s">
        <v>30</v>
      </c>
      <c r="C63" s="65">
        <f>SUM(C49,C56)</f>
        <v>7855853.8700000001</v>
      </c>
      <c r="D63" s="65">
        <f t="shared" ref="D63:E63" si="4">SUM(D49,D56)</f>
        <v>1173845.95</v>
      </c>
      <c r="E63" s="65">
        <f t="shared" si="4"/>
        <v>5351471.4399999995</v>
      </c>
      <c r="F63" s="47">
        <f>SUM(C63:E63)</f>
        <v>14381171.26</v>
      </c>
    </row>
    <row r="64" spans="2:6" ht="16.5" thickBot="1">
      <c r="B64" s="1" t="s">
        <v>31</v>
      </c>
      <c r="C64" s="65">
        <f>SUM(C50,C57)</f>
        <v>2874994.96</v>
      </c>
      <c r="D64" s="65">
        <f t="shared" ref="D64:E64" si="5">SUM(D50,D57)</f>
        <v>231.8</v>
      </c>
      <c r="E64" s="65">
        <f t="shared" si="5"/>
        <v>55295.45</v>
      </c>
      <c r="F64" s="47">
        <f>SUM(C64:E64)</f>
        <v>2930522.21</v>
      </c>
    </row>
    <row r="65" spans="2:6" ht="16.5" thickBot="1">
      <c r="B65" s="54" t="s">
        <v>8</v>
      </c>
      <c r="C65" s="52">
        <f>SUM(C63:C64)</f>
        <v>10730848.83</v>
      </c>
      <c r="D65" s="52">
        <f>SUM(D63:D64)</f>
        <v>1174077.75</v>
      </c>
      <c r="E65" s="52">
        <f>SUM(E63:E64)</f>
        <v>5406766.8899999997</v>
      </c>
      <c r="F65" s="53">
        <f>SUM(F63:F64)</f>
        <v>17311693.469999999</v>
      </c>
    </row>
    <row r="66" spans="2:6" ht="15.75">
      <c r="B66" s="22"/>
      <c r="C66" s="23"/>
      <c r="D66" s="23"/>
      <c r="E66" s="23"/>
      <c r="F66" s="23" t="s">
        <v>9</v>
      </c>
    </row>
    <row r="67" spans="2:6" ht="13.15" customHeight="1">
      <c r="B67" s="165" t="s">
        <v>9</v>
      </c>
      <c r="C67" s="165"/>
      <c r="D67" s="165"/>
      <c r="E67" s="165"/>
      <c r="F67" s="165"/>
    </row>
    <row r="68" spans="2:6">
      <c r="B68" s="163" t="s">
        <v>46</v>
      </c>
      <c r="C68" s="163"/>
      <c r="D68" s="163"/>
      <c r="E68" s="163"/>
      <c r="F68" s="163"/>
    </row>
    <row r="69" spans="2:6" ht="31.5">
      <c r="B69" s="18" t="s">
        <v>57</v>
      </c>
      <c r="C69" s="4" t="s">
        <v>5</v>
      </c>
      <c r="D69" s="4" t="s">
        <v>6</v>
      </c>
      <c r="E69" s="4" t="s">
        <v>7</v>
      </c>
      <c r="F69" s="4" t="s">
        <v>10</v>
      </c>
    </row>
    <row r="70" spans="2:6" ht="15.75">
      <c r="B70" s="1" t="s">
        <v>30</v>
      </c>
      <c r="C70" s="65">
        <v>6545651.5600000005</v>
      </c>
      <c r="D70" s="65">
        <v>105336.86</v>
      </c>
      <c r="E70" s="65">
        <v>15036301.229999999</v>
      </c>
      <c r="F70" s="47">
        <f>SUM(C70:E70)</f>
        <v>21687289.649999999</v>
      </c>
    </row>
    <row r="71" spans="2:6" ht="16.5" thickBot="1">
      <c r="B71" s="1" t="s">
        <v>31</v>
      </c>
      <c r="C71" s="65">
        <v>4667629.84</v>
      </c>
      <c r="D71" s="65">
        <v>231.8</v>
      </c>
      <c r="E71" s="65">
        <v>55295.45</v>
      </c>
      <c r="F71" s="47">
        <f>SUM(C71:E71)</f>
        <v>4723157.09</v>
      </c>
    </row>
    <row r="72" spans="2:6" ht="16.5" thickBot="1">
      <c r="B72" s="54" t="s">
        <v>8</v>
      </c>
      <c r="C72" s="52">
        <f>SUM(C70:C71)</f>
        <v>11213281.4</v>
      </c>
      <c r="D72" s="52">
        <f>SUM(D70:D71)</f>
        <v>105568.66</v>
      </c>
      <c r="E72" s="52">
        <f>SUM(E70:E71)</f>
        <v>15091596.679999998</v>
      </c>
      <c r="F72" s="53">
        <f>SUM(F70:F71)</f>
        <v>26410446.739999998</v>
      </c>
    </row>
    <row r="73" spans="2:6" ht="15.75">
      <c r="B73" s="22"/>
      <c r="C73" s="23"/>
      <c r="D73" s="23"/>
      <c r="E73" s="23"/>
      <c r="F73" s="23" t="s">
        <v>9</v>
      </c>
    </row>
    <row r="74" spans="2:6" ht="16.899999999999999" customHeight="1">
      <c r="B74" s="165" t="s">
        <v>9</v>
      </c>
      <c r="C74" s="165"/>
      <c r="D74" s="165"/>
      <c r="E74" s="165"/>
      <c r="F74" s="165"/>
    </row>
    <row r="75" spans="2:6" ht="18.75" customHeight="1">
      <c r="B75" s="163" t="s">
        <v>47</v>
      </c>
      <c r="C75" s="163"/>
      <c r="D75" s="163"/>
      <c r="E75" s="163"/>
      <c r="F75" s="163"/>
    </row>
    <row r="76" spans="2:6" ht="31.5">
      <c r="B76" s="18" t="s">
        <v>57</v>
      </c>
      <c r="C76" s="4" t="s">
        <v>5</v>
      </c>
      <c r="D76" s="4" t="s">
        <v>6</v>
      </c>
      <c r="E76" s="4" t="s">
        <v>7</v>
      </c>
      <c r="F76" s="4" t="s">
        <v>10</v>
      </c>
    </row>
    <row r="77" spans="2:6" ht="15.75">
      <c r="B77" s="1" t="s">
        <v>30</v>
      </c>
      <c r="C77" s="65">
        <v>38305971.740000002</v>
      </c>
      <c r="D77" s="65">
        <v>2185580.06</v>
      </c>
      <c r="E77" s="65">
        <v>636822.33000000007</v>
      </c>
      <c r="F77" s="47">
        <f>SUM(C77:E77)</f>
        <v>41128374.130000003</v>
      </c>
    </row>
    <row r="78" spans="2:6" ht="16.5" thickBot="1">
      <c r="B78" s="1" t="s">
        <v>31</v>
      </c>
      <c r="C78" s="65">
        <v>24842849.180000003</v>
      </c>
      <c r="D78" s="65">
        <v>0</v>
      </c>
      <c r="E78" s="65">
        <v>0</v>
      </c>
      <c r="F78" s="47">
        <f>SUM(C78:E78)</f>
        <v>24842849.180000003</v>
      </c>
    </row>
    <row r="79" spans="2:6" ht="16.5" thickBot="1">
      <c r="B79" s="54" t="s">
        <v>8</v>
      </c>
      <c r="C79" s="52">
        <f>SUM(C77:C78)</f>
        <v>63148820.920000002</v>
      </c>
      <c r="D79" s="52">
        <f>SUM(D77:D78)</f>
        <v>2185580.06</v>
      </c>
      <c r="E79" s="52">
        <f>SUM(E77:E78)</f>
        <v>636822.33000000007</v>
      </c>
      <c r="F79" s="53">
        <f>SUM(F77:F78)</f>
        <v>65971223.310000002</v>
      </c>
    </row>
    <row r="80" spans="2:6" ht="15.75">
      <c r="B80" s="22"/>
      <c r="C80" s="23"/>
      <c r="D80" s="23"/>
      <c r="E80" s="23"/>
      <c r="F80" s="23" t="s">
        <v>9</v>
      </c>
    </row>
    <row r="81" spans="2:6" ht="14.45" customHeight="1">
      <c r="B81" s="165" t="s">
        <v>9</v>
      </c>
      <c r="C81" s="165"/>
      <c r="D81" s="165"/>
      <c r="E81" s="165"/>
      <c r="F81" s="165"/>
    </row>
    <row r="82" spans="2:6">
      <c r="B82" s="163" t="s">
        <v>48</v>
      </c>
      <c r="C82" s="163"/>
      <c r="D82" s="163"/>
      <c r="E82" s="163"/>
      <c r="F82" s="163"/>
    </row>
    <row r="83" spans="2:6" ht="31.5">
      <c r="B83" s="18" t="s">
        <v>57</v>
      </c>
      <c r="C83" s="4" t="s">
        <v>5</v>
      </c>
      <c r="D83" s="4" t="s">
        <v>6</v>
      </c>
      <c r="E83" s="4" t="s">
        <v>7</v>
      </c>
      <c r="F83" s="4" t="s">
        <v>10</v>
      </c>
    </row>
    <row r="84" spans="2:6" ht="15.75">
      <c r="B84" s="1" t="s">
        <v>30</v>
      </c>
      <c r="C84" s="65">
        <f>SUM(C70,C77)</f>
        <v>44851623.300000004</v>
      </c>
      <c r="D84" s="65">
        <f t="shared" ref="D84:E84" si="6">SUM(D70,D77)</f>
        <v>2290916.92</v>
      </c>
      <c r="E84" s="65">
        <f t="shared" si="6"/>
        <v>15673123.559999999</v>
      </c>
      <c r="F84" s="47">
        <f>SUM(C84:E84)</f>
        <v>62815663.780000001</v>
      </c>
    </row>
    <row r="85" spans="2:6" ht="16.5" thickBot="1">
      <c r="B85" s="1" t="s">
        <v>31</v>
      </c>
      <c r="C85" s="65">
        <f>SUM(C71,C78)</f>
        <v>29510479.020000003</v>
      </c>
      <c r="D85" s="65">
        <f t="shared" ref="D85:E85" si="7">SUM(D71,D78)</f>
        <v>231.8</v>
      </c>
      <c r="E85" s="65">
        <f t="shared" si="7"/>
        <v>55295.45</v>
      </c>
      <c r="F85" s="47">
        <f>SUM(C85:E85)</f>
        <v>29566006.270000003</v>
      </c>
    </row>
    <row r="86" spans="2:6" ht="16.5" thickBot="1">
      <c r="B86" s="54" t="s">
        <v>8</v>
      </c>
      <c r="C86" s="52">
        <f>SUM(C84:C85)</f>
        <v>74362102.320000008</v>
      </c>
      <c r="D86" s="52">
        <f>SUM(D84:D85)</f>
        <v>2291148.7199999997</v>
      </c>
      <c r="E86" s="52">
        <f>SUM(E84:E85)</f>
        <v>15728419.009999998</v>
      </c>
      <c r="F86" s="53">
        <f>SUM(F84:F85)</f>
        <v>92381670.050000012</v>
      </c>
    </row>
    <row r="87" spans="2:6">
      <c r="B87" s="17" t="s">
        <v>11</v>
      </c>
      <c r="C87" s="17"/>
      <c r="D87" s="17"/>
      <c r="F87" s="27" t="s">
        <v>9</v>
      </c>
    </row>
    <row r="88" spans="2:6">
      <c r="B88" s="6" t="s">
        <v>59</v>
      </c>
      <c r="C88" s="17"/>
      <c r="D88" s="17"/>
      <c r="F88" s="15" t="s">
        <v>89</v>
      </c>
    </row>
  </sheetData>
  <mergeCells count="26">
    <mergeCell ref="B53:F53"/>
    <mergeCell ref="B26:F26"/>
    <mergeCell ref="B3:F3"/>
    <mergeCell ref="B4:F4"/>
    <mergeCell ref="B5:F5"/>
    <mergeCell ref="B11:F11"/>
    <mergeCell ref="B12:F12"/>
    <mergeCell ref="B18:F18"/>
    <mergeCell ref="B19:F19"/>
    <mergeCell ref="B25:F25"/>
    <mergeCell ref="B2:F2"/>
    <mergeCell ref="B82:F82"/>
    <mergeCell ref="B60:F60"/>
    <mergeCell ref="B61:F61"/>
    <mergeCell ref="B67:F67"/>
    <mergeCell ref="B68:F68"/>
    <mergeCell ref="B74:F74"/>
    <mergeCell ref="B75:F75"/>
    <mergeCell ref="B81:F81"/>
    <mergeCell ref="B54:F54"/>
    <mergeCell ref="B32:F32"/>
    <mergeCell ref="B33:F33"/>
    <mergeCell ref="B39:F39"/>
    <mergeCell ref="B40:F40"/>
    <mergeCell ref="B46:F46"/>
    <mergeCell ref="B47:F47"/>
  </mergeCells>
  <printOptions horizontalCentered="1"/>
  <pageMargins left="0.70866141732283472" right="0.70866141732283472" top="1.3779527559055118" bottom="1.7716535433070868" header="0.31496062992125984" footer="0.31496062992125984"/>
  <pageSetup paperSize="8" scale="8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8"/>
  <sheetViews>
    <sheetView zoomScaleNormal="100" workbookViewId="0"/>
  </sheetViews>
  <sheetFormatPr defaultColWidth="8.85546875" defaultRowHeight="15"/>
  <cols>
    <col min="1" max="1" width="8.85546875" style="15"/>
    <col min="2" max="2" width="50.7109375" style="15" customWidth="1"/>
    <col min="3" max="4" width="26.7109375" style="15" customWidth="1"/>
    <col min="5" max="5" width="20.7109375" style="15" customWidth="1"/>
    <col min="6" max="6" width="30.7109375" style="15" customWidth="1"/>
    <col min="7" max="7" width="4.7109375" style="15" customWidth="1"/>
    <col min="8" max="16384" width="8.85546875" style="15"/>
  </cols>
  <sheetData>
    <row r="2" spans="2:7" ht="28.5" customHeight="1">
      <c r="B2" s="126" t="s">
        <v>93</v>
      </c>
      <c r="C2" s="126"/>
      <c r="D2" s="126"/>
      <c r="E2" s="126"/>
      <c r="F2" s="126"/>
      <c r="G2" s="14"/>
    </row>
    <row r="3" spans="2:7" ht="15.75">
      <c r="B3" s="167" t="s">
        <v>29</v>
      </c>
      <c r="C3" s="167"/>
      <c r="D3" s="167"/>
      <c r="E3" s="167"/>
      <c r="F3" s="167"/>
    </row>
    <row r="4" spans="2:7">
      <c r="B4" s="163" t="s">
        <v>99</v>
      </c>
      <c r="C4" s="163"/>
      <c r="D4" s="163"/>
      <c r="E4" s="163"/>
      <c r="F4" s="163"/>
    </row>
    <row r="5" spans="2:7">
      <c r="B5" s="155" t="s">
        <v>62</v>
      </c>
      <c r="C5" s="161"/>
      <c r="D5" s="161"/>
      <c r="E5" s="161"/>
      <c r="F5" s="161"/>
    </row>
    <row r="6" spans="2:7" ht="47.25">
      <c r="B6" s="18" t="s">
        <v>58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7" ht="15.75">
      <c r="B7" s="1" t="s">
        <v>30</v>
      </c>
      <c r="C7" s="65">
        <v>630737.76</v>
      </c>
      <c r="D7" s="65">
        <v>0</v>
      </c>
      <c r="E7" s="65">
        <v>0</v>
      </c>
      <c r="F7" s="47">
        <f>SUM(C7:E7)</f>
        <v>630737.76</v>
      </c>
    </row>
    <row r="8" spans="2:7" ht="16.5" thickBot="1">
      <c r="B8" s="1" t="s">
        <v>31</v>
      </c>
      <c r="C8" s="65">
        <v>1555221.96</v>
      </c>
      <c r="D8" s="65">
        <v>0</v>
      </c>
      <c r="E8" s="65">
        <v>0</v>
      </c>
      <c r="F8" s="47">
        <f>SUM(C8:E8)</f>
        <v>1555221.96</v>
      </c>
    </row>
    <row r="9" spans="2:7" ht="16.5" thickBot="1">
      <c r="B9" s="54" t="s">
        <v>8</v>
      </c>
      <c r="C9" s="52">
        <f>SUM(C7:C8)</f>
        <v>2185959.7199999997</v>
      </c>
      <c r="D9" s="52">
        <f>SUM(D7:D8)</f>
        <v>0</v>
      </c>
      <c r="E9" s="52">
        <f>SUM(E7:E8)</f>
        <v>0</v>
      </c>
      <c r="F9" s="53">
        <f>SUM(C9:E9)</f>
        <v>2185959.7199999997</v>
      </c>
    </row>
    <row r="10" spans="2:7" ht="15.75">
      <c r="B10" s="22"/>
      <c r="C10" s="23"/>
      <c r="D10" s="23"/>
      <c r="E10" s="23"/>
      <c r="F10" s="23"/>
    </row>
    <row r="11" spans="2:7">
      <c r="B11" s="164" t="s">
        <v>9</v>
      </c>
      <c r="C11" s="164"/>
      <c r="D11" s="164"/>
      <c r="E11" s="164"/>
      <c r="F11" s="164"/>
    </row>
    <row r="12" spans="2:7">
      <c r="B12" s="155" t="s">
        <v>66</v>
      </c>
      <c r="C12" s="161"/>
      <c r="D12" s="161"/>
      <c r="E12" s="161"/>
      <c r="F12" s="161"/>
    </row>
    <row r="13" spans="2:7" ht="47.25">
      <c r="B13" s="18" t="s">
        <v>58</v>
      </c>
      <c r="C13" s="4" t="s">
        <v>5</v>
      </c>
      <c r="D13" s="4" t="s">
        <v>6</v>
      </c>
      <c r="E13" s="4" t="s">
        <v>7</v>
      </c>
      <c r="F13" s="4" t="s">
        <v>10</v>
      </c>
    </row>
    <row r="14" spans="2:7" ht="15.75">
      <c r="B14" s="1" t="s">
        <v>30</v>
      </c>
      <c r="C14" s="65">
        <v>0</v>
      </c>
      <c r="D14" s="65">
        <v>0</v>
      </c>
      <c r="E14" s="65">
        <v>0</v>
      </c>
      <c r="F14" s="47">
        <f>SUM(C14:E14)</f>
        <v>0</v>
      </c>
    </row>
    <row r="15" spans="2:7" ht="16.5" thickBot="1">
      <c r="B15" s="1" t="s">
        <v>31</v>
      </c>
      <c r="C15" s="65">
        <v>0</v>
      </c>
      <c r="D15" s="65">
        <v>0</v>
      </c>
      <c r="E15" s="65">
        <v>0</v>
      </c>
      <c r="F15" s="47">
        <f>SUM(C15:E15)</f>
        <v>0</v>
      </c>
    </row>
    <row r="16" spans="2:7" ht="16.5" thickBot="1">
      <c r="B16" s="54" t="s">
        <v>8</v>
      </c>
      <c r="C16" s="52">
        <f>SUM(C14:C15)</f>
        <v>0</v>
      </c>
      <c r="D16" s="52">
        <f>SUM(D14:D15)</f>
        <v>0</v>
      </c>
      <c r="E16" s="52">
        <f>SUM(E14:E15)</f>
        <v>0</v>
      </c>
      <c r="F16" s="53">
        <f>SUM(C16:E16)</f>
        <v>0</v>
      </c>
    </row>
    <row r="17" spans="2:6" ht="15.75">
      <c r="B17" s="22"/>
      <c r="C17" s="23"/>
      <c r="D17" s="23"/>
      <c r="E17" s="23"/>
      <c r="F17" s="23"/>
    </row>
    <row r="18" spans="2:6">
      <c r="B18" s="164" t="s">
        <v>9</v>
      </c>
      <c r="C18" s="164"/>
      <c r="D18" s="164"/>
      <c r="E18" s="164"/>
      <c r="F18" s="164"/>
    </row>
    <row r="19" spans="2:6">
      <c r="B19" s="155" t="s">
        <v>63</v>
      </c>
      <c r="C19" s="155"/>
      <c r="D19" s="155"/>
      <c r="E19" s="155"/>
      <c r="F19" s="155"/>
    </row>
    <row r="20" spans="2:6" ht="47.25">
      <c r="B20" s="18" t="s">
        <v>58</v>
      </c>
      <c r="C20" s="4" t="s">
        <v>5</v>
      </c>
      <c r="D20" s="4" t="s">
        <v>6</v>
      </c>
      <c r="E20" s="4" t="s">
        <v>7</v>
      </c>
      <c r="F20" s="4" t="s">
        <v>10</v>
      </c>
    </row>
    <row r="21" spans="2:6" ht="15.75">
      <c r="B21" s="1" t="s">
        <v>30</v>
      </c>
      <c r="C21" s="65">
        <f>SUM(C7,C14)</f>
        <v>630737.76</v>
      </c>
      <c r="D21" s="65">
        <f t="shared" ref="D21:E21" si="0">SUM(D7,D14)</f>
        <v>0</v>
      </c>
      <c r="E21" s="65">
        <f t="shared" si="0"/>
        <v>0</v>
      </c>
      <c r="F21" s="47">
        <f>SUM(C21:E21)</f>
        <v>630737.76</v>
      </c>
    </row>
    <row r="22" spans="2:6" ht="16.5" thickBot="1">
      <c r="B22" s="1" t="s">
        <v>31</v>
      </c>
      <c r="C22" s="65">
        <f>SUM(C8,C15)</f>
        <v>1555221.96</v>
      </c>
      <c r="D22" s="65">
        <f t="shared" ref="D22:E22" si="1">SUM(D8,D15)</f>
        <v>0</v>
      </c>
      <c r="E22" s="65">
        <f t="shared" si="1"/>
        <v>0</v>
      </c>
      <c r="F22" s="47">
        <f>SUM(C22:E22)</f>
        <v>1555221.96</v>
      </c>
    </row>
    <row r="23" spans="2:6" ht="16.5" thickBot="1">
      <c r="B23" s="54" t="s">
        <v>8</v>
      </c>
      <c r="C23" s="52">
        <f>SUM(C21:C22)</f>
        <v>2185959.7199999997</v>
      </c>
      <c r="D23" s="52">
        <f>SUM(D21:D22)</f>
        <v>0</v>
      </c>
      <c r="E23" s="52">
        <f>SUM(E21:E22)</f>
        <v>0</v>
      </c>
      <c r="F23" s="53">
        <f>SUM(C23:E23)</f>
        <v>2185959.7199999997</v>
      </c>
    </row>
    <row r="24" spans="2:6" ht="15.75">
      <c r="B24" s="22"/>
      <c r="C24" s="23"/>
      <c r="D24" s="23"/>
      <c r="E24" s="23"/>
      <c r="F24" s="23"/>
    </row>
    <row r="25" spans="2:6">
      <c r="B25" s="164" t="s">
        <v>9</v>
      </c>
      <c r="C25" s="164"/>
      <c r="D25" s="164"/>
      <c r="E25" s="164"/>
      <c r="F25" s="164"/>
    </row>
    <row r="26" spans="2:6">
      <c r="B26" s="155" t="s">
        <v>64</v>
      </c>
      <c r="C26" s="161"/>
      <c r="D26" s="161"/>
      <c r="E26" s="161"/>
      <c r="F26" s="161"/>
    </row>
    <row r="27" spans="2:6" ht="47.25">
      <c r="B27" s="18" t="s">
        <v>58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6" ht="15.75">
      <c r="B28" s="1" t="s">
        <v>30</v>
      </c>
      <c r="C28" s="65">
        <v>608161.53</v>
      </c>
      <c r="D28" s="65">
        <v>0</v>
      </c>
      <c r="E28" s="65">
        <v>0</v>
      </c>
      <c r="F28" s="47">
        <f>SUM(C28:E28)</f>
        <v>608161.53</v>
      </c>
    </row>
    <row r="29" spans="2:6" ht="16.5" thickBot="1">
      <c r="B29" s="1" t="s">
        <v>31</v>
      </c>
      <c r="C29" s="65">
        <v>1464631.45</v>
      </c>
      <c r="D29" s="65">
        <v>0</v>
      </c>
      <c r="E29" s="65">
        <v>0</v>
      </c>
      <c r="F29" s="47">
        <f>SUM(C29:E29)</f>
        <v>1464631.45</v>
      </c>
    </row>
    <row r="30" spans="2:6" ht="16.5" thickBot="1">
      <c r="B30" s="54" t="s">
        <v>8</v>
      </c>
      <c r="C30" s="52">
        <f>SUM(C28:C29)</f>
        <v>2072792.98</v>
      </c>
      <c r="D30" s="52">
        <f>SUM(D28:D29)</f>
        <v>0</v>
      </c>
      <c r="E30" s="52">
        <f>SUM(E28:E29)</f>
        <v>0</v>
      </c>
      <c r="F30" s="53">
        <f>SUM(C30:E30)</f>
        <v>2072792.98</v>
      </c>
    </row>
    <row r="31" spans="2:6" ht="15.75">
      <c r="B31" s="22"/>
      <c r="C31" s="23"/>
      <c r="D31" s="23"/>
      <c r="E31" s="23"/>
      <c r="F31" s="23"/>
    </row>
    <row r="32" spans="2:6">
      <c r="B32" s="164" t="s">
        <v>9</v>
      </c>
      <c r="C32" s="164"/>
      <c r="D32" s="164"/>
      <c r="E32" s="164"/>
      <c r="F32" s="164"/>
    </row>
    <row r="33" spans="2:6">
      <c r="B33" s="155" t="s">
        <v>65</v>
      </c>
      <c r="C33" s="155"/>
      <c r="D33" s="155"/>
      <c r="E33" s="155"/>
      <c r="F33" s="155"/>
    </row>
    <row r="34" spans="2:6" ht="47.25">
      <c r="B34" s="18" t="s">
        <v>58</v>
      </c>
      <c r="C34" s="4" t="s">
        <v>5</v>
      </c>
      <c r="D34" s="4" t="s">
        <v>6</v>
      </c>
      <c r="E34" s="4" t="s">
        <v>7</v>
      </c>
      <c r="F34" s="4" t="s">
        <v>10</v>
      </c>
    </row>
    <row r="35" spans="2:6" ht="15.75">
      <c r="B35" s="1" t="s">
        <v>30</v>
      </c>
      <c r="C35" s="65">
        <v>0</v>
      </c>
      <c r="D35" s="65">
        <v>0</v>
      </c>
      <c r="E35" s="65">
        <v>0</v>
      </c>
      <c r="F35" s="47">
        <f>SUM(C35:E35)</f>
        <v>0</v>
      </c>
    </row>
    <row r="36" spans="2:6" ht="16.5" thickBot="1">
      <c r="B36" s="1" t="s">
        <v>31</v>
      </c>
      <c r="C36" s="65">
        <v>0</v>
      </c>
      <c r="D36" s="65">
        <v>0</v>
      </c>
      <c r="E36" s="65">
        <v>0</v>
      </c>
      <c r="F36" s="47">
        <f>SUM(C36:E36)</f>
        <v>0</v>
      </c>
    </row>
    <row r="37" spans="2:6" ht="16.5" thickBot="1">
      <c r="B37" s="54" t="s">
        <v>8</v>
      </c>
      <c r="C37" s="52">
        <f>SUM(C35:C36)</f>
        <v>0</v>
      </c>
      <c r="D37" s="52">
        <f>SUM(D35:D36)</f>
        <v>0</v>
      </c>
      <c r="E37" s="52">
        <f>SUM(E35:E36)</f>
        <v>0</v>
      </c>
      <c r="F37" s="53">
        <f>SUM(C37:E37)</f>
        <v>0</v>
      </c>
    </row>
    <row r="38" spans="2:6" ht="15.75">
      <c r="B38" s="22"/>
      <c r="C38" s="23"/>
      <c r="D38" s="23"/>
      <c r="E38" s="23"/>
      <c r="F38" s="23"/>
    </row>
    <row r="39" spans="2:6">
      <c r="B39" s="164" t="s">
        <v>9</v>
      </c>
      <c r="C39" s="164"/>
      <c r="D39" s="164"/>
      <c r="E39" s="164"/>
      <c r="F39" s="164"/>
    </row>
    <row r="40" spans="2:6">
      <c r="B40" s="155" t="s">
        <v>53</v>
      </c>
      <c r="C40" s="161"/>
      <c r="D40" s="161"/>
      <c r="E40" s="161"/>
      <c r="F40" s="161"/>
    </row>
    <row r="41" spans="2:6" ht="47.25">
      <c r="B41" s="18" t="s">
        <v>58</v>
      </c>
      <c r="C41" s="4" t="s">
        <v>5</v>
      </c>
      <c r="D41" s="4" t="s">
        <v>6</v>
      </c>
      <c r="E41" s="4" t="s">
        <v>7</v>
      </c>
      <c r="F41" s="4" t="s">
        <v>10</v>
      </c>
    </row>
    <row r="42" spans="2:6" ht="15.75">
      <c r="B42" s="1" t="s">
        <v>30</v>
      </c>
      <c r="C42" s="65">
        <f>SUM(C28,C35)</f>
        <v>608161.53</v>
      </c>
      <c r="D42" s="65">
        <f t="shared" ref="D42:E42" si="2">SUM(D28,D35)</f>
        <v>0</v>
      </c>
      <c r="E42" s="65">
        <f t="shared" si="2"/>
        <v>0</v>
      </c>
      <c r="F42" s="47">
        <f>SUM(C42:E42)</f>
        <v>608161.53</v>
      </c>
    </row>
    <row r="43" spans="2:6" ht="16.5" thickBot="1">
      <c r="B43" s="1" t="s">
        <v>31</v>
      </c>
      <c r="C43" s="65">
        <f>SUM(C29,C36)</f>
        <v>1464631.45</v>
      </c>
      <c r="D43" s="65">
        <f t="shared" ref="D43:E43" si="3">SUM(D29,D36)</f>
        <v>0</v>
      </c>
      <c r="E43" s="65">
        <f t="shared" si="3"/>
        <v>0</v>
      </c>
      <c r="F43" s="47">
        <f>SUM(C43:E43)</f>
        <v>1464631.45</v>
      </c>
    </row>
    <row r="44" spans="2:6" ht="16.5" thickBot="1">
      <c r="B44" s="54" t="s">
        <v>8</v>
      </c>
      <c r="C44" s="52">
        <f>SUM(C42:C43)</f>
        <v>2072792.98</v>
      </c>
      <c r="D44" s="52">
        <f>SUM(D42:D43)</f>
        <v>0</v>
      </c>
      <c r="E44" s="52">
        <f>SUM(E42:E43)</f>
        <v>0</v>
      </c>
      <c r="F44" s="53">
        <f>SUM(C44:E44)</f>
        <v>2072792.98</v>
      </c>
    </row>
    <row r="45" spans="2:6" ht="15.75">
      <c r="B45" s="22"/>
      <c r="C45" s="23"/>
      <c r="D45" s="23"/>
      <c r="E45" s="23"/>
      <c r="F45" s="23"/>
    </row>
    <row r="46" spans="2:6">
      <c r="B46" s="164" t="s">
        <v>9</v>
      </c>
      <c r="C46" s="164"/>
      <c r="D46" s="164"/>
      <c r="E46" s="164"/>
      <c r="F46" s="164"/>
    </row>
    <row r="47" spans="2:6">
      <c r="B47" s="155" t="s">
        <v>25</v>
      </c>
      <c r="C47" s="155"/>
      <c r="D47" s="155"/>
      <c r="E47" s="155"/>
      <c r="F47" s="155"/>
    </row>
    <row r="48" spans="2:6" ht="47.25">
      <c r="B48" s="18" t="s">
        <v>58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6" ht="15.75">
      <c r="B49" s="1" t="s">
        <v>30</v>
      </c>
      <c r="C49" s="65">
        <v>123750.56</v>
      </c>
      <c r="D49" s="65">
        <v>0</v>
      </c>
      <c r="E49" s="65">
        <v>0</v>
      </c>
      <c r="F49" s="47">
        <f>SUM(C49:E49)</f>
        <v>123750.56</v>
      </c>
    </row>
    <row r="50" spans="2:6" ht="16.5" thickBot="1">
      <c r="B50" s="1" t="s">
        <v>31</v>
      </c>
      <c r="C50" s="65">
        <v>1668500.98</v>
      </c>
      <c r="D50" s="65">
        <v>0</v>
      </c>
      <c r="E50" s="65">
        <v>0</v>
      </c>
      <c r="F50" s="47">
        <f>SUM(C50:E50)</f>
        <v>1668500.98</v>
      </c>
    </row>
    <row r="51" spans="2:6" ht="16.5" thickBot="1">
      <c r="B51" s="54" t="s">
        <v>8</v>
      </c>
      <c r="C51" s="52">
        <f>SUM(C49:C50)</f>
        <v>1792251.54</v>
      </c>
      <c r="D51" s="52">
        <f>SUM(D49:D50)</f>
        <v>0</v>
      </c>
      <c r="E51" s="52">
        <f>SUM(E49:E50)</f>
        <v>0</v>
      </c>
      <c r="F51" s="53">
        <f>SUM(C51:E51)</f>
        <v>1792251.54</v>
      </c>
    </row>
    <row r="52" spans="2:6" ht="15.75">
      <c r="B52" s="22"/>
      <c r="C52" s="23"/>
      <c r="D52" s="23"/>
      <c r="E52" s="23"/>
      <c r="F52" s="23"/>
    </row>
    <row r="53" spans="2:6">
      <c r="B53" s="164" t="s">
        <v>9</v>
      </c>
      <c r="C53" s="164"/>
      <c r="D53" s="164"/>
      <c r="E53" s="164"/>
      <c r="F53" s="164"/>
    </row>
    <row r="54" spans="2:6">
      <c r="B54" s="156" t="s">
        <v>68</v>
      </c>
      <c r="C54" s="156"/>
      <c r="D54" s="156"/>
      <c r="E54" s="156"/>
      <c r="F54" s="156"/>
    </row>
    <row r="55" spans="2:6" ht="47.25">
      <c r="B55" s="18" t="s">
        <v>58</v>
      </c>
      <c r="C55" s="4" t="s">
        <v>5</v>
      </c>
      <c r="D55" s="4" t="s">
        <v>6</v>
      </c>
      <c r="E55" s="4" t="s">
        <v>7</v>
      </c>
      <c r="F55" s="4" t="s">
        <v>10</v>
      </c>
    </row>
    <row r="56" spans="2:6" ht="15.75">
      <c r="B56" s="1" t="s">
        <v>30</v>
      </c>
      <c r="C56" s="65">
        <v>0</v>
      </c>
      <c r="D56" s="65">
        <v>0</v>
      </c>
      <c r="E56" s="65">
        <v>0</v>
      </c>
      <c r="F56" s="47">
        <f>SUM(C56:E56)</f>
        <v>0</v>
      </c>
    </row>
    <row r="57" spans="2:6" ht="16.5" thickBot="1">
      <c r="B57" s="1" t="s">
        <v>31</v>
      </c>
      <c r="C57" s="65">
        <v>0</v>
      </c>
      <c r="D57" s="65">
        <v>0</v>
      </c>
      <c r="E57" s="65">
        <v>0</v>
      </c>
      <c r="F57" s="47">
        <f>SUM(C57:E57)</f>
        <v>0</v>
      </c>
    </row>
    <row r="58" spans="2:6" ht="16.5" thickBot="1">
      <c r="B58" s="54" t="s">
        <v>8</v>
      </c>
      <c r="C58" s="52">
        <f>SUM(C56:C57)</f>
        <v>0</v>
      </c>
      <c r="D58" s="52">
        <f>SUM(D56:D57)</f>
        <v>0</v>
      </c>
      <c r="E58" s="52">
        <f>SUM(E56:E57)</f>
        <v>0</v>
      </c>
      <c r="F58" s="53">
        <f>SUM(C55:E55)</f>
        <v>0</v>
      </c>
    </row>
    <row r="59" spans="2:6" ht="15.75">
      <c r="B59" s="22"/>
      <c r="C59" s="23"/>
      <c r="D59" s="23"/>
      <c r="E59" s="23"/>
      <c r="F59" s="23"/>
    </row>
    <row r="60" spans="2:6">
      <c r="B60" s="164" t="s">
        <v>9</v>
      </c>
      <c r="C60" s="164"/>
      <c r="D60" s="164"/>
      <c r="E60" s="164"/>
      <c r="F60" s="164"/>
    </row>
    <row r="61" spans="2:6">
      <c r="B61" s="155" t="s">
        <v>26</v>
      </c>
      <c r="C61" s="155"/>
      <c r="D61" s="155"/>
      <c r="E61" s="155"/>
      <c r="F61" s="155"/>
    </row>
    <row r="62" spans="2:6" ht="47.25">
      <c r="B62" s="18" t="s">
        <v>58</v>
      </c>
      <c r="C62" s="4" t="s">
        <v>5</v>
      </c>
      <c r="D62" s="4" t="s">
        <v>6</v>
      </c>
      <c r="E62" s="4" t="s">
        <v>7</v>
      </c>
      <c r="F62" s="4" t="s">
        <v>10</v>
      </c>
    </row>
    <row r="63" spans="2:6" ht="15.75">
      <c r="B63" s="1" t="s">
        <v>30</v>
      </c>
      <c r="C63" s="65">
        <f>SUM(C49,C56)</f>
        <v>123750.56</v>
      </c>
      <c r="D63" s="65">
        <f t="shared" ref="D63:E63" si="4">SUM(D49,D56)</f>
        <v>0</v>
      </c>
      <c r="E63" s="65">
        <f t="shared" si="4"/>
        <v>0</v>
      </c>
      <c r="F63" s="47">
        <f>SUM(C63:E63)</f>
        <v>123750.56</v>
      </c>
    </row>
    <row r="64" spans="2:6" ht="16.5" thickBot="1">
      <c r="B64" s="1" t="s">
        <v>31</v>
      </c>
      <c r="C64" s="65">
        <f>SUM(C50,C57)</f>
        <v>1668500.98</v>
      </c>
      <c r="D64" s="65">
        <f t="shared" ref="D64:E64" si="5">SUM(D50,D57)</f>
        <v>0</v>
      </c>
      <c r="E64" s="65">
        <f t="shared" si="5"/>
        <v>0</v>
      </c>
      <c r="F64" s="47">
        <f>SUM(C64:E64)</f>
        <v>1668500.98</v>
      </c>
    </row>
    <row r="65" spans="2:6" ht="16.5" thickBot="1">
      <c r="B65" s="54" t="s">
        <v>8</v>
      </c>
      <c r="C65" s="52">
        <f>SUM(C63:C64)</f>
        <v>1792251.54</v>
      </c>
      <c r="D65" s="52">
        <f>SUM(D63:D64)</f>
        <v>0</v>
      </c>
      <c r="E65" s="52">
        <f>SUM(E63:E64)</f>
        <v>0</v>
      </c>
      <c r="F65" s="53">
        <f>SUM(C65:E65)</f>
        <v>1792251.54</v>
      </c>
    </row>
    <row r="66" spans="2:6" ht="15.75">
      <c r="B66" s="22"/>
      <c r="C66" s="23"/>
      <c r="D66" s="23"/>
      <c r="E66" s="23"/>
      <c r="F66" s="23"/>
    </row>
    <row r="67" spans="2:6">
      <c r="B67" s="164" t="s">
        <v>9</v>
      </c>
      <c r="C67" s="164"/>
      <c r="D67" s="164"/>
      <c r="E67" s="164"/>
      <c r="F67" s="164"/>
    </row>
    <row r="68" spans="2:6">
      <c r="B68" s="155" t="s">
        <v>27</v>
      </c>
      <c r="C68" s="155"/>
      <c r="D68" s="155"/>
      <c r="E68" s="155"/>
      <c r="F68" s="155"/>
    </row>
    <row r="69" spans="2:6" ht="47.25">
      <c r="B69" s="18" t="s">
        <v>58</v>
      </c>
      <c r="C69" s="4" t="s">
        <v>5</v>
      </c>
      <c r="D69" s="4" t="s">
        <v>6</v>
      </c>
      <c r="E69" s="4" t="s">
        <v>7</v>
      </c>
      <c r="F69" s="4" t="s">
        <v>10</v>
      </c>
    </row>
    <row r="70" spans="2:6" ht="15.75">
      <c r="B70" s="1" t="s">
        <v>30</v>
      </c>
      <c r="C70" s="65">
        <v>731912.09000000008</v>
      </c>
      <c r="D70" s="65">
        <v>0</v>
      </c>
      <c r="E70" s="65">
        <v>0</v>
      </c>
      <c r="F70" s="47">
        <f>SUM(C70:E70)</f>
        <v>731912.09000000008</v>
      </c>
    </row>
    <row r="71" spans="2:6" ht="16.5" thickBot="1">
      <c r="B71" s="1" t="s">
        <v>31</v>
      </c>
      <c r="C71" s="65">
        <v>3133132.4299999997</v>
      </c>
      <c r="D71" s="65">
        <v>0</v>
      </c>
      <c r="E71" s="65">
        <v>0</v>
      </c>
      <c r="F71" s="47">
        <f>SUM(C71:E71)</f>
        <v>3133132.4299999997</v>
      </c>
    </row>
    <row r="72" spans="2:6" ht="16.5" thickBot="1">
      <c r="B72" s="54" t="s">
        <v>8</v>
      </c>
      <c r="C72" s="52">
        <f>SUM(C70:C71)</f>
        <v>3865044.5199999996</v>
      </c>
      <c r="D72" s="52">
        <f>SUM(D70:D71)</f>
        <v>0</v>
      </c>
      <c r="E72" s="52">
        <f>SUM(E70:E71)</f>
        <v>0</v>
      </c>
      <c r="F72" s="53">
        <f>SUM(C72:E72)</f>
        <v>3865044.5199999996</v>
      </c>
    </row>
    <row r="73" spans="2:6" ht="15.75">
      <c r="B73" s="22"/>
      <c r="C73" s="23"/>
      <c r="D73" s="23"/>
      <c r="E73" s="23"/>
      <c r="F73" s="23"/>
    </row>
    <row r="74" spans="2:6">
      <c r="B74" s="164" t="s">
        <v>9</v>
      </c>
      <c r="C74" s="164"/>
      <c r="D74" s="164"/>
      <c r="E74" s="164"/>
      <c r="F74" s="164"/>
    </row>
    <row r="75" spans="2:6" ht="33" customHeight="1">
      <c r="B75" s="156" t="s">
        <v>67</v>
      </c>
      <c r="C75" s="156"/>
      <c r="D75" s="156"/>
      <c r="E75" s="156"/>
      <c r="F75" s="156"/>
    </row>
    <row r="76" spans="2:6" ht="47.25">
      <c r="B76" s="18" t="s">
        <v>58</v>
      </c>
      <c r="C76" s="4" t="s">
        <v>5</v>
      </c>
      <c r="D76" s="4" t="s">
        <v>6</v>
      </c>
      <c r="E76" s="4" t="s">
        <v>7</v>
      </c>
      <c r="F76" s="4" t="s">
        <v>10</v>
      </c>
    </row>
    <row r="77" spans="2:6" ht="15.75">
      <c r="B77" s="1" t="s">
        <v>30</v>
      </c>
      <c r="C77" s="65">
        <v>0</v>
      </c>
      <c r="D77" s="65">
        <v>0</v>
      </c>
      <c r="E77" s="65">
        <v>0</v>
      </c>
      <c r="F77" s="47">
        <f>SUM(C77:E77)</f>
        <v>0</v>
      </c>
    </row>
    <row r="78" spans="2:6" ht="16.5" thickBot="1">
      <c r="B78" s="1" t="s">
        <v>31</v>
      </c>
      <c r="C78" s="65">
        <v>0</v>
      </c>
      <c r="D78" s="65">
        <v>0</v>
      </c>
      <c r="E78" s="65">
        <v>0</v>
      </c>
      <c r="F78" s="47">
        <f>SUM(C78:E78)</f>
        <v>0</v>
      </c>
    </row>
    <row r="79" spans="2:6" ht="16.5" thickBot="1">
      <c r="B79" s="54" t="s">
        <v>8</v>
      </c>
      <c r="C79" s="52">
        <f>SUM(C77:C78)</f>
        <v>0</v>
      </c>
      <c r="D79" s="52">
        <f>SUM(D77:D78)</f>
        <v>0</v>
      </c>
      <c r="E79" s="52">
        <f>SUM(E77:E78)</f>
        <v>0</v>
      </c>
      <c r="F79" s="53">
        <f>SUM(C79:E79)</f>
        <v>0</v>
      </c>
    </row>
    <row r="80" spans="2:6" ht="15.75">
      <c r="B80" s="22"/>
      <c r="C80" s="23"/>
      <c r="D80" s="23"/>
      <c r="E80" s="23"/>
      <c r="F80" s="23"/>
    </row>
    <row r="81" spans="2:7">
      <c r="B81" s="164" t="s">
        <v>9</v>
      </c>
      <c r="C81" s="164"/>
      <c r="D81" s="164"/>
      <c r="E81" s="164"/>
      <c r="F81" s="164"/>
    </row>
    <row r="82" spans="2:7">
      <c r="B82" s="163" t="s">
        <v>28</v>
      </c>
      <c r="C82" s="163"/>
      <c r="D82" s="163"/>
      <c r="E82" s="163"/>
      <c r="F82" s="163"/>
    </row>
    <row r="83" spans="2:7" ht="47.25">
      <c r="B83" s="18" t="s">
        <v>58</v>
      </c>
      <c r="C83" s="4" t="s">
        <v>5</v>
      </c>
      <c r="D83" s="4" t="s">
        <v>6</v>
      </c>
      <c r="E83" s="4" t="s">
        <v>7</v>
      </c>
      <c r="F83" s="4" t="s">
        <v>10</v>
      </c>
      <c r="G83" s="3"/>
    </row>
    <row r="84" spans="2:7" ht="15.75">
      <c r="B84" s="1" t="s">
        <v>30</v>
      </c>
      <c r="C84" s="65">
        <f>SUM(C70,C77)</f>
        <v>731912.09000000008</v>
      </c>
      <c r="D84" s="65">
        <f t="shared" ref="D84:E84" si="6">SUM(D70,D77)</f>
        <v>0</v>
      </c>
      <c r="E84" s="65">
        <f t="shared" si="6"/>
        <v>0</v>
      </c>
      <c r="F84" s="47">
        <f>SUM(C84:E84)</f>
        <v>731912.09000000008</v>
      </c>
    </row>
    <row r="85" spans="2:7" ht="16.5" thickBot="1">
      <c r="B85" s="1" t="s">
        <v>31</v>
      </c>
      <c r="C85" s="65">
        <f>SUM(C71,C78)</f>
        <v>3133132.4299999997</v>
      </c>
      <c r="D85" s="65">
        <f t="shared" ref="D85:E85" si="7">SUM(D71,D78)</f>
        <v>0</v>
      </c>
      <c r="E85" s="65">
        <f t="shared" si="7"/>
        <v>0</v>
      </c>
      <c r="F85" s="47">
        <f>SUM(C85:E85)</f>
        <v>3133132.4299999997</v>
      </c>
    </row>
    <row r="86" spans="2:7" ht="16.5" thickBot="1">
      <c r="B86" s="54" t="s">
        <v>8</v>
      </c>
      <c r="C86" s="52">
        <f>SUM(C84:C85)</f>
        <v>3865044.5199999996</v>
      </c>
      <c r="D86" s="52">
        <f>SUM(D84:D85)</f>
        <v>0</v>
      </c>
      <c r="E86" s="52">
        <f>SUM(E84:E85)</f>
        <v>0</v>
      </c>
      <c r="F86" s="53">
        <f>SUM(C86:E86)</f>
        <v>3865044.5199999996</v>
      </c>
    </row>
    <row r="87" spans="2:7">
      <c r="B87" s="17" t="s">
        <v>11</v>
      </c>
      <c r="C87" s="17"/>
      <c r="D87" s="17"/>
      <c r="E87" s="17" t="s">
        <v>9</v>
      </c>
    </row>
    <row r="88" spans="2:7">
      <c r="B88" s="6" t="s">
        <v>59</v>
      </c>
      <c r="C88" s="17"/>
      <c r="D88" s="17"/>
      <c r="E88" s="17"/>
    </row>
  </sheetData>
  <mergeCells count="26">
    <mergeCell ref="B5:F5"/>
    <mergeCell ref="B11:F11"/>
    <mergeCell ref="B81:F81"/>
    <mergeCell ref="B82:F82"/>
    <mergeCell ref="B60:F60"/>
    <mergeCell ref="B61:F61"/>
    <mergeCell ref="B67:F67"/>
    <mergeCell ref="B68:F68"/>
    <mergeCell ref="B74:F74"/>
    <mergeCell ref="B75:F75"/>
    <mergeCell ref="B2:F2"/>
    <mergeCell ref="B54:F54"/>
    <mergeCell ref="B46:F46"/>
    <mergeCell ref="B47:F47"/>
    <mergeCell ref="B53:F53"/>
    <mergeCell ref="B40:F40"/>
    <mergeCell ref="B18:F18"/>
    <mergeCell ref="B19:F19"/>
    <mergeCell ref="B25:F25"/>
    <mergeCell ref="B26:F26"/>
    <mergeCell ref="B32:F32"/>
    <mergeCell ref="B33:F33"/>
    <mergeCell ref="B39:F39"/>
    <mergeCell ref="B12:F12"/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8" scale="8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8"/>
  <sheetViews>
    <sheetView zoomScaleNormal="100" workbookViewId="0">
      <selection activeCell="C14" sqref="C14"/>
    </sheetView>
  </sheetViews>
  <sheetFormatPr defaultColWidth="8.85546875" defaultRowHeight="15"/>
  <cols>
    <col min="1" max="1" width="8.85546875" style="15"/>
    <col min="2" max="2" width="50.7109375" style="15" customWidth="1"/>
    <col min="3" max="4" width="26.7109375" style="15" customWidth="1"/>
    <col min="5" max="5" width="20.7109375" style="15" customWidth="1"/>
    <col min="6" max="6" width="30.7109375" style="15" customWidth="1"/>
    <col min="7" max="7" width="5.28515625" style="15" customWidth="1"/>
    <col min="8" max="16384" width="8.85546875" style="15"/>
  </cols>
  <sheetData>
    <row r="2" spans="2:7" ht="27.75" customHeight="1">
      <c r="B2" s="126" t="s">
        <v>94</v>
      </c>
      <c r="C2" s="126"/>
      <c r="D2" s="126"/>
      <c r="E2" s="126"/>
      <c r="F2" s="126"/>
      <c r="G2" s="14"/>
    </row>
    <row r="3" spans="2:7" ht="15.75">
      <c r="B3" s="167" t="s">
        <v>33</v>
      </c>
      <c r="C3" s="167"/>
      <c r="D3" s="167"/>
      <c r="E3" s="167"/>
      <c r="F3" s="167"/>
    </row>
    <row r="4" spans="2:7">
      <c r="B4" s="163" t="s">
        <v>99</v>
      </c>
      <c r="C4" s="163"/>
      <c r="D4" s="163"/>
      <c r="E4" s="163"/>
      <c r="F4" s="163"/>
    </row>
    <row r="5" spans="2:7">
      <c r="B5" s="166" t="s">
        <v>49</v>
      </c>
      <c r="C5" s="166"/>
      <c r="D5" s="166"/>
      <c r="E5" s="166"/>
      <c r="F5" s="166"/>
    </row>
    <row r="6" spans="2:7" ht="47.25">
      <c r="B6" s="18" t="s">
        <v>73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7" ht="15.75">
      <c r="B7" s="1" t="s">
        <v>34</v>
      </c>
      <c r="C7" s="65">
        <v>2045431.5260000001</v>
      </c>
      <c r="D7" s="65">
        <v>0</v>
      </c>
      <c r="E7" s="65">
        <v>0</v>
      </c>
      <c r="F7" s="47">
        <f>SUM(C7:E7)</f>
        <v>2045431.5260000001</v>
      </c>
    </row>
    <row r="8" spans="2:7" ht="16.5" thickBot="1">
      <c r="B8" s="1" t="s">
        <v>34</v>
      </c>
      <c r="C8" s="65">
        <v>769950.31</v>
      </c>
      <c r="D8" s="65">
        <v>0</v>
      </c>
      <c r="E8" s="65">
        <v>0</v>
      </c>
      <c r="F8" s="47">
        <f>SUM(C8:E8)</f>
        <v>769950.31</v>
      </c>
    </row>
    <row r="9" spans="2:7" ht="16.5" thickBot="1">
      <c r="B9" s="54" t="s">
        <v>8</v>
      </c>
      <c r="C9" s="52">
        <f>SUM(C7:C8)</f>
        <v>2815381.8360000001</v>
      </c>
      <c r="D9" s="52">
        <f>SUM(D7:D8)</f>
        <v>0</v>
      </c>
      <c r="E9" s="52">
        <f>SUM(E7:E8)</f>
        <v>0</v>
      </c>
      <c r="F9" s="53">
        <f>SUM(C9:E9)</f>
        <v>2815381.8360000001</v>
      </c>
    </row>
    <row r="10" spans="2:7" ht="15.75">
      <c r="B10" s="22"/>
      <c r="C10" s="23"/>
      <c r="D10" s="23"/>
      <c r="E10" s="23"/>
      <c r="F10" s="23"/>
    </row>
    <row r="11" spans="2:7">
      <c r="B11" s="164" t="s">
        <v>9</v>
      </c>
      <c r="C11" s="164"/>
      <c r="D11" s="164"/>
      <c r="E11" s="164"/>
      <c r="F11" s="164"/>
    </row>
    <row r="12" spans="2:7">
      <c r="B12" s="163" t="s">
        <v>39</v>
      </c>
      <c r="C12" s="163"/>
      <c r="D12" s="163"/>
      <c r="E12" s="163"/>
      <c r="F12" s="163"/>
    </row>
    <row r="13" spans="2:7" ht="47.25">
      <c r="B13" s="18" t="s">
        <v>73</v>
      </c>
      <c r="C13" s="4" t="s">
        <v>5</v>
      </c>
      <c r="D13" s="4" t="s">
        <v>6</v>
      </c>
      <c r="E13" s="4" t="s">
        <v>7</v>
      </c>
      <c r="F13" s="4" t="s">
        <v>10</v>
      </c>
    </row>
    <row r="14" spans="2:7" ht="15.75">
      <c r="B14" s="1" t="s">
        <v>34</v>
      </c>
      <c r="C14" s="64">
        <v>1164203.4300000002</v>
      </c>
      <c r="D14" s="64">
        <v>0</v>
      </c>
      <c r="E14" s="64">
        <v>0</v>
      </c>
      <c r="F14" s="16">
        <f>SUM(C14:E14)</f>
        <v>1164203.4300000002</v>
      </c>
    </row>
    <row r="15" spans="2:7" ht="16.5" thickBot="1">
      <c r="B15" s="1" t="s">
        <v>34</v>
      </c>
      <c r="C15" s="64">
        <v>0</v>
      </c>
      <c r="D15" s="64">
        <v>0</v>
      </c>
      <c r="E15" s="64">
        <v>0</v>
      </c>
      <c r="F15" s="16">
        <f>SUM(C15:E15)</f>
        <v>0</v>
      </c>
    </row>
    <row r="16" spans="2:7" ht="16.5" thickBot="1">
      <c r="B16" s="5" t="s">
        <v>8</v>
      </c>
      <c r="C16" s="55">
        <f>SUM(C14:C15)</f>
        <v>1164203.4300000002</v>
      </c>
      <c r="D16" s="55">
        <f>SUM(D14:D15)</f>
        <v>0</v>
      </c>
      <c r="E16" s="55">
        <f>SUM(E14:E15)</f>
        <v>0</v>
      </c>
      <c r="F16" s="56">
        <f>SUM(C16:E16)</f>
        <v>1164203.4300000002</v>
      </c>
    </row>
    <row r="17" spans="2:6" ht="15.75">
      <c r="B17" s="22"/>
      <c r="C17" s="23"/>
      <c r="D17" s="23"/>
      <c r="E17" s="23"/>
      <c r="F17" s="23"/>
    </row>
    <row r="18" spans="2:6">
      <c r="B18" s="164" t="s">
        <v>9</v>
      </c>
      <c r="C18" s="164"/>
      <c r="D18" s="164"/>
      <c r="E18" s="164"/>
      <c r="F18" s="164"/>
    </row>
    <row r="19" spans="2:6">
      <c r="B19" s="166" t="s">
        <v>40</v>
      </c>
      <c r="C19" s="166"/>
      <c r="D19" s="166"/>
      <c r="E19" s="166"/>
      <c r="F19" s="166"/>
    </row>
    <row r="20" spans="2:6" ht="47.25">
      <c r="B20" s="18" t="s">
        <v>73</v>
      </c>
      <c r="C20" s="4" t="s">
        <v>5</v>
      </c>
      <c r="D20" s="4" t="s">
        <v>6</v>
      </c>
      <c r="E20" s="4" t="s">
        <v>7</v>
      </c>
      <c r="F20" s="4" t="s">
        <v>10</v>
      </c>
    </row>
    <row r="21" spans="2:6" ht="15.75">
      <c r="B21" s="1" t="s">
        <v>34</v>
      </c>
      <c r="C21" s="64">
        <f>SUM(C7,C14)</f>
        <v>3209634.9560000002</v>
      </c>
      <c r="D21" s="64">
        <f t="shared" ref="D21:E21" si="0">SUM(D7,D14)</f>
        <v>0</v>
      </c>
      <c r="E21" s="64">
        <f t="shared" si="0"/>
        <v>0</v>
      </c>
      <c r="F21" s="16">
        <f>SUM(C21:E21)</f>
        <v>3209634.9560000002</v>
      </c>
    </row>
    <row r="22" spans="2:6" ht="16.5" thickBot="1">
      <c r="B22" s="1" t="s">
        <v>34</v>
      </c>
      <c r="C22" s="64">
        <f>SUM(C8,C15)</f>
        <v>769950.31</v>
      </c>
      <c r="D22" s="64">
        <f t="shared" ref="D22:E22" si="1">SUM(D8,D15)</f>
        <v>0</v>
      </c>
      <c r="E22" s="64">
        <f t="shared" si="1"/>
        <v>0</v>
      </c>
      <c r="F22" s="16">
        <f>SUM(C22:E22)</f>
        <v>769950.31</v>
      </c>
    </row>
    <row r="23" spans="2:6" ht="16.5" thickBot="1">
      <c r="B23" s="5" t="s">
        <v>8</v>
      </c>
      <c r="C23" s="55">
        <f>SUM(C21:C22)</f>
        <v>3979585.2660000003</v>
      </c>
      <c r="D23" s="55">
        <f>SUM(D21:D22)</f>
        <v>0</v>
      </c>
      <c r="E23" s="55">
        <f>SUM(E21:E22)</f>
        <v>0</v>
      </c>
      <c r="F23" s="56">
        <f>SUM(C23:E23)</f>
        <v>3979585.2660000003</v>
      </c>
    </row>
    <row r="24" spans="2:6" ht="15.75">
      <c r="B24" s="22"/>
      <c r="C24" s="23"/>
      <c r="D24" s="23"/>
      <c r="E24" s="23"/>
      <c r="F24" s="23"/>
    </row>
    <row r="25" spans="2:6">
      <c r="B25" s="164" t="s">
        <v>9</v>
      </c>
      <c r="C25" s="164"/>
      <c r="D25" s="164"/>
      <c r="E25" s="164"/>
      <c r="F25" s="164"/>
    </row>
    <row r="26" spans="2:6">
      <c r="B26" s="166" t="s">
        <v>12</v>
      </c>
      <c r="C26" s="166"/>
      <c r="D26" s="166"/>
      <c r="E26" s="166"/>
      <c r="F26" s="166"/>
    </row>
    <row r="27" spans="2:6" ht="47.25">
      <c r="B27" s="18" t="s">
        <v>73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6" ht="15.75">
      <c r="B28" s="1" t="s">
        <v>34</v>
      </c>
      <c r="C28" s="64">
        <v>1617483.6099999999</v>
      </c>
      <c r="D28" s="64">
        <v>0</v>
      </c>
      <c r="E28" s="64">
        <v>0</v>
      </c>
      <c r="F28" s="16">
        <f>SUM(C28:E28)</f>
        <v>1617483.6099999999</v>
      </c>
    </row>
    <row r="29" spans="2:6" ht="16.5" thickBot="1">
      <c r="B29" s="1" t="s">
        <v>34</v>
      </c>
      <c r="C29" s="64">
        <v>769950.31</v>
      </c>
      <c r="D29" s="64">
        <v>0</v>
      </c>
      <c r="E29" s="64">
        <v>0</v>
      </c>
      <c r="F29" s="16">
        <f>SUM(C29:E29)</f>
        <v>769950.31</v>
      </c>
    </row>
    <row r="30" spans="2:6" ht="16.5" thickBot="1">
      <c r="B30" s="5" t="s">
        <v>8</v>
      </c>
      <c r="C30" s="55">
        <f>SUM(C28:C29)</f>
        <v>2387433.92</v>
      </c>
      <c r="D30" s="55">
        <f>SUM(D28:D29)</f>
        <v>0</v>
      </c>
      <c r="E30" s="55">
        <f>SUM(E28:E29)</f>
        <v>0</v>
      </c>
      <c r="F30" s="56">
        <f>SUM(C30:E30)</f>
        <v>2387433.92</v>
      </c>
    </row>
    <row r="31" spans="2:6" ht="15.75">
      <c r="B31" s="22"/>
      <c r="C31" s="23"/>
      <c r="D31" s="23"/>
      <c r="E31" s="23"/>
      <c r="F31" s="23"/>
    </row>
    <row r="32" spans="2:6">
      <c r="B32" s="164" t="s">
        <v>9</v>
      </c>
      <c r="C32" s="164"/>
      <c r="D32" s="164"/>
      <c r="E32" s="164"/>
      <c r="F32" s="164"/>
    </row>
    <row r="33" spans="2:6">
      <c r="B33" s="163" t="s">
        <v>41</v>
      </c>
      <c r="C33" s="163"/>
      <c r="D33" s="163"/>
      <c r="E33" s="163"/>
      <c r="F33" s="163"/>
    </row>
    <row r="34" spans="2:6" ht="47.25">
      <c r="B34" s="18" t="s">
        <v>73</v>
      </c>
      <c r="C34" s="4" t="s">
        <v>5</v>
      </c>
      <c r="D34" s="4" t="s">
        <v>6</v>
      </c>
      <c r="E34" s="4" t="s">
        <v>7</v>
      </c>
      <c r="F34" s="4" t="s">
        <v>10</v>
      </c>
    </row>
    <row r="35" spans="2:6" ht="15.75">
      <c r="B35" s="1" t="s">
        <v>34</v>
      </c>
      <c r="C35" s="64">
        <v>140620.22999999998</v>
      </c>
      <c r="D35" s="64">
        <v>0</v>
      </c>
      <c r="E35" s="64">
        <v>0</v>
      </c>
      <c r="F35" s="16">
        <f>SUM(C35:E35)</f>
        <v>140620.22999999998</v>
      </c>
    </row>
    <row r="36" spans="2:6" ht="16.5" thickBot="1">
      <c r="B36" s="1" t="s">
        <v>34</v>
      </c>
      <c r="C36" s="64">
        <v>0</v>
      </c>
      <c r="D36" s="64">
        <v>0</v>
      </c>
      <c r="E36" s="64">
        <v>0</v>
      </c>
      <c r="F36" s="16">
        <f>SUM(C36:E36)</f>
        <v>0</v>
      </c>
    </row>
    <row r="37" spans="2:6" ht="16.5" thickBot="1">
      <c r="B37" s="5" t="s">
        <v>8</v>
      </c>
      <c r="C37" s="55">
        <f>SUM(C35:C36)</f>
        <v>140620.22999999998</v>
      </c>
      <c r="D37" s="55">
        <f>SUM(D35:D36)</f>
        <v>0</v>
      </c>
      <c r="E37" s="55">
        <f>SUM(E35:E36)</f>
        <v>0</v>
      </c>
      <c r="F37" s="56">
        <f>SUM(C37:E37)</f>
        <v>140620.22999999998</v>
      </c>
    </row>
    <row r="38" spans="2:6" ht="15.75">
      <c r="B38" s="22"/>
      <c r="C38" s="23"/>
      <c r="D38" s="23"/>
      <c r="E38" s="23"/>
      <c r="F38" s="23"/>
    </row>
    <row r="39" spans="2:6">
      <c r="B39" s="164" t="s">
        <v>9</v>
      </c>
      <c r="C39" s="164"/>
      <c r="D39" s="164"/>
      <c r="E39" s="164"/>
      <c r="F39" s="164"/>
    </row>
    <row r="40" spans="2:6">
      <c r="B40" s="163" t="s">
        <v>42</v>
      </c>
      <c r="C40" s="163"/>
      <c r="D40" s="163"/>
      <c r="E40" s="163"/>
      <c r="F40" s="163"/>
    </row>
    <row r="41" spans="2:6" ht="47.25">
      <c r="B41" s="18" t="s">
        <v>73</v>
      </c>
      <c r="C41" s="4" t="s">
        <v>5</v>
      </c>
      <c r="D41" s="4" t="s">
        <v>6</v>
      </c>
      <c r="E41" s="4" t="s">
        <v>7</v>
      </c>
      <c r="F41" s="4" t="s">
        <v>10</v>
      </c>
    </row>
    <row r="42" spans="2:6" ht="15.75">
      <c r="B42" s="1" t="s">
        <v>34</v>
      </c>
      <c r="C42" s="64">
        <f>SUM(C28,C35)</f>
        <v>1758103.8399999999</v>
      </c>
      <c r="D42" s="64">
        <f t="shared" ref="D42:E42" si="2">SUM(D28,D35)</f>
        <v>0</v>
      </c>
      <c r="E42" s="64">
        <f t="shared" si="2"/>
        <v>0</v>
      </c>
      <c r="F42" s="16">
        <f>SUM(C42:E42)</f>
        <v>1758103.8399999999</v>
      </c>
    </row>
    <row r="43" spans="2:6" ht="16.5" thickBot="1">
      <c r="B43" s="1" t="s">
        <v>34</v>
      </c>
      <c r="C43" s="64">
        <f>SUM(C29,C36)</f>
        <v>769950.31</v>
      </c>
      <c r="D43" s="64">
        <f t="shared" ref="D43:E43" si="3">SUM(D29,D36)</f>
        <v>0</v>
      </c>
      <c r="E43" s="64">
        <f t="shared" si="3"/>
        <v>0</v>
      </c>
      <c r="F43" s="16">
        <f>SUM(C43:E43)</f>
        <v>769950.31</v>
      </c>
    </row>
    <row r="44" spans="2:6" ht="16.5" thickBot="1">
      <c r="B44" s="5" t="s">
        <v>8</v>
      </c>
      <c r="C44" s="55">
        <f>SUM(C42,C43)</f>
        <v>2528054.15</v>
      </c>
      <c r="D44" s="55">
        <f>SUM(D42:D43)</f>
        <v>0</v>
      </c>
      <c r="E44" s="55">
        <f>SUM(E42:E43)</f>
        <v>0</v>
      </c>
      <c r="F44" s="56">
        <f>SUM(C44:E44)</f>
        <v>2528054.15</v>
      </c>
    </row>
    <row r="45" spans="2:6" ht="15.75">
      <c r="B45" s="22"/>
      <c r="C45" s="23"/>
      <c r="D45" s="23"/>
      <c r="E45" s="23"/>
      <c r="F45" s="23"/>
    </row>
    <row r="46" spans="2:6">
      <c r="B46" s="164" t="s">
        <v>9</v>
      </c>
      <c r="C46" s="164"/>
      <c r="D46" s="164"/>
      <c r="E46" s="164"/>
      <c r="F46" s="164"/>
    </row>
    <row r="47" spans="2:6">
      <c r="B47" s="163" t="s">
        <v>43</v>
      </c>
      <c r="C47" s="163"/>
      <c r="D47" s="163"/>
      <c r="E47" s="163"/>
      <c r="F47" s="163"/>
    </row>
    <row r="48" spans="2:6" ht="47.25">
      <c r="B48" s="18" t="s">
        <v>73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6" ht="15.75">
      <c r="B49" s="1" t="s">
        <v>34</v>
      </c>
      <c r="C49" s="64">
        <v>1149790.4700000002</v>
      </c>
      <c r="D49" s="64">
        <v>0</v>
      </c>
      <c r="E49" s="64">
        <v>0</v>
      </c>
      <c r="F49" s="16">
        <f>SUM(C49:E49)</f>
        <v>1149790.4700000002</v>
      </c>
    </row>
    <row r="50" spans="2:6" ht="16.5" thickBot="1">
      <c r="B50" s="1" t="s">
        <v>34</v>
      </c>
      <c r="C50" s="64">
        <v>0</v>
      </c>
      <c r="D50" s="64">
        <v>0</v>
      </c>
      <c r="E50" s="64">
        <v>0</v>
      </c>
      <c r="F50" s="16">
        <f>SUM(C50:E50)</f>
        <v>0</v>
      </c>
    </row>
    <row r="51" spans="2:6" ht="16.5" thickBot="1">
      <c r="B51" s="5" t="s">
        <v>8</v>
      </c>
      <c r="C51" s="55">
        <f>SUM(C49:C50)</f>
        <v>1149790.4700000002</v>
      </c>
      <c r="D51" s="55">
        <f>SUM(D49:D50)</f>
        <v>0</v>
      </c>
      <c r="E51" s="55">
        <f>SUM(E49:E50)</f>
        <v>0</v>
      </c>
      <c r="F51" s="56">
        <f>SUM(C51:E51)</f>
        <v>1149790.4700000002</v>
      </c>
    </row>
    <row r="52" spans="2:6" ht="15.75">
      <c r="B52" s="22"/>
      <c r="C52" s="23"/>
      <c r="D52" s="23"/>
      <c r="E52" s="23"/>
      <c r="F52" s="23"/>
    </row>
    <row r="53" spans="2:6">
      <c r="B53" s="164" t="s">
        <v>9</v>
      </c>
      <c r="C53" s="164"/>
      <c r="D53" s="164"/>
      <c r="E53" s="164"/>
      <c r="F53" s="164"/>
    </row>
    <row r="54" spans="2:6">
      <c r="B54" s="163" t="s">
        <v>44</v>
      </c>
      <c r="C54" s="163"/>
      <c r="D54" s="163"/>
      <c r="E54" s="163"/>
      <c r="F54" s="163"/>
    </row>
    <row r="55" spans="2:6" ht="47.25">
      <c r="B55" s="18" t="s">
        <v>73</v>
      </c>
      <c r="C55" s="4" t="s">
        <v>5</v>
      </c>
      <c r="D55" s="4" t="s">
        <v>6</v>
      </c>
      <c r="E55" s="4" t="s">
        <v>7</v>
      </c>
      <c r="F55" s="4" t="s">
        <v>10</v>
      </c>
    </row>
    <row r="56" spans="2:6" ht="15.75">
      <c r="B56" s="1" t="s">
        <v>34</v>
      </c>
      <c r="C56" s="64">
        <v>1280797.19</v>
      </c>
      <c r="D56" s="64">
        <v>0</v>
      </c>
      <c r="E56" s="64">
        <v>0</v>
      </c>
      <c r="F56" s="16">
        <f>SUM(C56:E56)</f>
        <v>1280797.19</v>
      </c>
    </row>
    <row r="57" spans="2:6" ht="16.5" thickBot="1">
      <c r="B57" s="1" t="s">
        <v>34</v>
      </c>
      <c r="C57" s="64">
        <v>0</v>
      </c>
      <c r="D57" s="64">
        <v>0</v>
      </c>
      <c r="E57" s="64">
        <v>0</v>
      </c>
      <c r="F57" s="16">
        <f>SUM(C57:E57)</f>
        <v>0</v>
      </c>
    </row>
    <row r="58" spans="2:6" ht="16.5" thickBot="1">
      <c r="B58" s="5" t="s">
        <v>8</v>
      </c>
      <c r="C58" s="55">
        <f>SUM(C56:C57)</f>
        <v>1280797.19</v>
      </c>
      <c r="D58" s="55">
        <f>SUM(D56:D57)</f>
        <v>0</v>
      </c>
      <c r="E58" s="55">
        <f>SUM(E56:E57)</f>
        <v>0</v>
      </c>
      <c r="F58" s="56">
        <f>SUM(C55:E55)</f>
        <v>0</v>
      </c>
    </row>
    <row r="59" spans="2:6" ht="15.75">
      <c r="B59" s="22"/>
      <c r="C59" s="23"/>
      <c r="D59" s="23"/>
      <c r="E59" s="23"/>
      <c r="F59" s="23"/>
    </row>
    <row r="60" spans="2:6">
      <c r="B60" s="164" t="s">
        <v>9</v>
      </c>
      <c r="C60" s="164"/>
      <c r="D60" s="164"/>
      <c r="E60" s="164"/>
      <c r="F60" s="164"/>
    </row>
    <row r="61" spans="2:6">
      <c r="B61" s="163" t="s">
        <v>45</v>
      </c>
      <c r="C61" s="163"/>
      <c r="D61" s="163"/>
      <c r="E61" s="163"/>
      <c r="F61" s="163"/>
    </row>
    <row r="62" spans="2:6" ht="47.25">
      <c r="B62" s="18" t="s">
        <v>73</v>
      </c>
      <c r="C62" s="4" t="s">
        <v>5</v>
      </c>
      <c r="D62" s="4" t="s">
        <v>6</v>
      </c>
      <c r="E62" s="4" t="s">
        <v>7</v>
      </c>
      <c r="F62" s="4" t="s">
        <v>10</v>
      </c>
    </row>
    <row r="63" spans="2:6" ht="15.75">
      <c r="B63" s="1" t="s">
        <v>34</v>
      </c>
      <c r="C63" s="64">
        <f>SUM(C49,C56)</f>
        <v>2430587.66</v>
      </c>
      <c r="D63" s="64">
        <f t="shared" ref="D63:E63" si="4">SUM(D49,D56)</f>
        <v>0</v>
      </c>
      <c r="E63" s="64">
        <f t="shared" si="4"/>
        <v>0</v>
      </c>
      <c r="F63" s="16">
        <f>SUM(C63:E63)</f>
        <v>2430587.66</v>
      </c>
    </row>
    <row r="64" spans="2:6" ht="16.5" thickBot="1">
      <c r="B64" s="1" t="s">
        <v>34</v>
      </c>
      <c r="C64" s="64">
        <f>SUM(C50,C57)</f>
        <v>0</v>
      </c>
      <c r="D64" s="64">
        <f t="shared" ref="D64:E64" si="5">SUM(D50,D57)</f>
        <v>0</v>
      </c>
      <c r="E64" s="64">
        <f t="shared" si="5"/>
        <v>0</v>
      </c>
      <c r="F64" s="16">
        <f>SUM(C64:E64)</f>
        <v>0</v>
      </c>
    </row>
    <row r="65" spans="2:8" ht="16.5" thickBot="1">
      <c r="B65" s="5" t="s">
        <v>8</v>
      </c>
      <c r="C65" s="55">
        <f>SUM(C63:C64)</f>
        <v>2430587.66</v>
      </c>
      <c r="D65" s="55">
        <f>SUM(D63:D64)</f>
        <v>0</v>
      </c>
      <c r="E65" s="55">
        <f>SUM(E63:E64)</f>
        <v>0</v>
      </c>
      <c r="F65" s="56">
        <f>SUM(C65:E65)</f>
        <v>2430587.66</v>
      </c>
      <c r="H65" s="27" t="s">
        <v>9</v>
      </c>
    </row>
    <row r="66" spans="2:8" ht="15.75">
      <c r="B66" s="22"/>
      <c r="C66" s="23"/>
      <c r="D66" s="23"/>
      <c r="E66" s="23"/>
      <c r="F66" s="23"/>
    </row>
    <row r="67" spans="2:8">
      <c r="B67" s="164" t="s">
        <v>9</v>
      </c>
      <c r="C67" s="164"/>
      <c r="D67" s="164"/>
      <c r="E67" s="164"/>
      <c r="F67" s="164"/>
    </row>
    <row r="68" spans="2:8">
      <c r="B68" s="163" t="s">
        <v>46</v>
      </c>
      <c r="C68" s="163"/>
      <c r="D68" s="163"/>
      <c r="E68" s="163"/>
      <c r="F68" s="163"/>
    </row>
    <row r="69" spans="2:8" ht="47.25">
      <c r="B69" s="18" t="s">
        <v>73</v>
      </c>
      <c r="C69" s="4" t="s">
        <v>5</v>
      </c>
      <c r="D69" s="4" t="s">
        <v>6</v>
      </c>
      <c r="E69" s="4" t="s">
        <v>7</v>
      </c>
      <c r="F69" s="4" t="s">
        <v>10</v>
      </c>
    </row>
    <row r="70" spans="2:8" ht="15.75">
      <c r="B70" s="1" t="s">
        <v>34</v>
      </c>
      <c r="C70" s="64">
        <v>2767274.08</v>
      </c>
      <c r="D70" s="64">
        <v>0</v>
      </c>
      <c r="E70" s="64">
        <v>0</v>
      </c>
      <c r="F70" s="16">
        <f>SUM(C70:E70)</f>
        <v>2767274.08</v>
      </c>
    </row>
    <row r="71" spans="2:8" ht="16.5" thickBot="1">
      <c r="B71" s="1" t="s">
        <v>34</v>
      </c>
      <c r="C71" s="64">
        <v>769950.31</v>
      </c>
      <c r="D71" s="64">
        <v>0</v>
      </c>
      <c r="E71" s="64">
        <v>0</v>
      </c>
      <c r="F71" s="16">
        <f>SUM(C71:E71)</f>
        <v>769950.31</v>
      </c>
    </row>
    <row r="72" spans="2:8" ht="16.5" thickBot="1">
      <c r="B72" s="5" t="s">
        <v>8</v>
      </c>
      <c r="C72" s="55">
        <f>SUM(C70:C71)</f>
        <v>3537224.39</v>
      </c>
      <c r="D72" s="55">
        <f>SUM(D70:D71)</f>
        <v>0</v>
      </c>
      <c r="E72" s="55">
        <f>SUM(E70:E71)</f>
        <v>0</v>
      </c>
      <c r="F72" s="56">
        <f>SUM(C72:E72)</f>
        <v>3537224.39</v>
      </c>
    </row>
    <row r="73" spans="2:8" ht="15.75">
      <c r="B73" s="22"/>
      <c r="C73" s="23"/>
      <c r="D73" s="23"/>
      <c r="E73" s="23"/>
      <c r="F73" s="23"/>
    </row>
    <row r="74" spans="2:8">
      <c r="B74" s="164" t="s">
        <v>9</v>
      </c>
      <c r="C74" s="164"/>
      <c r="D74" s="164"/>
      <c r="E74" s="164"/>
      <c r="F74" s="164"/>
    </row>
    <row r="75" spans="2:8" ht="17.45" customHeight="1">
      <c r="B75" s="163" t="s">
        <v>47</v>
      </c>
      <c r="C75" s="163"/>
      <c r="D75" s="163"/>
      <c r="E75" s="163"/>
      <c r="F75" s="163"/>
    </row>
    <row r="76" spans="2:8" ht="47.25">
      <c r="B76" s="18" t="s">
        <v>73</v>
      </c>
      <c r="C76" s="4" t="s">
        <v>5</v>
      </c>
      <c r="D76" s="4" t="s">
        <v>6</v>
      </c>
      <c r="E76" s="4" t="s">
        <v>7</v>
      </c>
      <c r="F76" s="4" t="s">
        <v>10</v>
      </c>
    </row>
    <row r="77" spans="2:8" ht="15.75">
      <c r="B77" s="1" t="s">
        <v>34</v>
      </c>
      <c r="C77" s="64">
        <v>1421417.42</v>
      </c>
      <c r="D77" s="64">
        <v>0</v>
      </c>
      <c r="E77" s="64">
        <v>0</v>
      </c>
      <c r="F77" s="16">
        <f>SUM(C77:E77)</f>
        <v>1421417.42</v>
      </c>
    </row>
    <row r="78" spans="2:8" ht="16.5" thickBot="1">
      <c r="B78" s="1" t="s">
        <v>34</v>
      </c>
      <c r="C78" s="64">
        <v>0</v>
      </c>
      <c r="D78" s="64">
        <v>0</v>
      </c>
      <c r="E78" s="64">
        <v>0</v>
      </c>
      <c r="F78" s="16">
        <f>SUM(C78:E78)</f>
        <v>0</v>
      </c>
    </row>
    <row r="79" spans="2:8" ht="16.5" thickBot="1">
      <c r="B79" s="5" t="s">
        <v>8</v>
      </c>
      <c r="C79" s="55">
        <f>SUM(C77:C78)</f>
        <v>1421417.42</v>
      </c>
      <c r="D79" s="55">
        <f>SUM(D77:D78)</f>
        <v>0</v>
      </c>
      <c r="E79" s="55">
        <f>SUM(E77:E78)</f>
        <v>0</v>
      </c>
      <c r="F79" s="56">
        <f>SUM(C79:E79)</f>
        <v>1421417.42</v>
      </c>
    </row>
    <row r="80" spans="2:8" ht="15.75">
      <c r="B80" s="22"/>
      <c r="C80" s="23"/>
      <c r="D80" s="23"/>
      <c r="E80" s="23"/>
      <c r="F80" s="23"/>
    </row>
    <row r="81" spans="2:6">
      <c r="B81" s="164" t="s">
        <v>9</v>
      </c>
      <c r="C81" s="164"/>
      <c r="D81" s="164"/>
      <c r="E81" s="164"/>
      <c r="F81" s="164"/>
    </row>
    <row r="82" spans="2:6">
      <c r="B82" s="163" t="s">
        <v>48</v>
      </c>
      <c r="C82" s="163"/>
      <c r="D82" s="163"/>
      <c r="E82" s="163"/>
      <c r="F82" s="163"/>
    </row>
    <row r="83" spans="2:6" ht="47.25">
      <c r="B83" s="18" t="s">
        <v>73</v>
      </c>
      <c r="C83" s="4" t="s">
        <v>5</v>
      </c>
      <c r="D83" s="4" t="s">
        <v>6</v>
      </c>
      <c r="E83" s="4" t="s">
        <v>7</v>
      </c>
      <c r="F83" s="4" t="s">
        <v>10</v>
      </c>
    </row>
    <row r="84" spans="2:6" ht="15.75">
      <c r="B84" s="1" t="s">
        <v>34</v>
      </c>
      <c r="C84" s="64">
        <f>SUM(C70,C77)</f>
        <v>4188691.5</v>
      </c>
      <c r="D84" s="64">
        <f t="shared" ref="D84:E84" si="6">SUM(D70,D77)</f>
        <v>0</v>
      </c>
      <c r="E84" s="64">
        <f t="shared" si="6"/>
        <v>0</v>
      </c>
      <c r="F84" s="16">
        <f>SUM(C84:E84)</f>
        <v>4188691.5</v>
      </c>
    </row>
    <row r="85" spans="2:6" ht="16.5" thickBot="1">
      <c r="B85" s="1" t="s">
        <v>34</v>
      </c>
      <c r="C85" s="64">
        <f>SUM(C71,C78)</f>
        <v>769950.31</v>
      </c>
      <c r="D85" s="64">
        <f t="shared" ref="D85:E85" si="7">SUM(D71,D78)</f>
        <v>0</v>
      </c>
      <c r="E85" s="64">
        <f t="shared" si="7"/>
        <v>0</v>
      </c>
      <c r="F85" s="16">
        <f>SUM(C85:E85)</f>
        <v>769950.31</v>
      </c>
    </row>
    <row r="86" spans="2:6" ht="16.5" thickBot="1">
      <c r="B86" s="5" t="s">
        <v>8</v>
      </c>
      <c r="C86" s="55">
        <f>SUM(C84:C85)</f>
        <v>4958641.8100000005</v>
      </c>
      <c r="D86" s="55">
        <f>SUM(D84:D85)</f>
        <v>0</v>
      </c>
      <c r="E86" s="55">
        <f>SUM(E84:E85)</f>
        <v>0</v>
      </c>
      <c r="F86" s="56">
        <f>SUM(C86:E86)</f>
        <v>4958641.8100000005</v>
      </c>
    </row>
    <row r="87" spans="2:6">
      <c r="B87" s="17" t="s">
        <v>11</v>
      </c>
      <c r="C87" s="17"/>
      <c r="D87" s="17"/>
    </row>
    <row r="88" spans="2:6">
      <c r="B88" s="6" t="s">
        <v>59</v>
      </c>
      <c r="C88" s="17"/>
      <c r="D88" s="17"/>
    </row>
  </sheetData>
  <mergeCells count="26">
    <mergeCell ref="B82:F82"/>
    <mergeCell ref="B60:F60"/>
    <mergeCell ref="B61:F61"/>
    <mergeCell ref="B67:F67"/>
    <mergeCell ref="B68:F68"/>
    <mergeCell ref="B74:F74"/>
    <mergeCell ref="B75:F75"/>
    <mergeCell ref="B81:F81"/>
    <mergeCell ref="B54:F54"/>
    <mergeCell ref="B32:F32"/>
    <mergeCell ref="B33:F33"/>
    <mergeCell ref="B39:F39"/>
    <mergeCell ref="B40:F40"/>
    <mergeCell ref="B46:F46"/>
    <mergeCell ref="B47:F47"/>
    <mergeCell ref="B53:F53"/>
    <mergeCell ref="B2:F2"/>
    <mergeCell ref="B26:F26"/>
    <mergeCell ref="B3:F3"/>
    <mergeCell ref="B4:F4"/>
    <mergeCell ref="B5:F5"/>
    <mergeCell ref="B11:F11"/>
    <mergeCell ref="B12:F12"/>
    <mergeCell ref="B18:F18"/>
    <mergeCell ref="B19:F19"/>
    <mergeCell ref="B25:F25"/>
  </mergeCells>
  <pageMargins left="0.70866141732283472" right="0.70866141732283472" top="0.55118110236220474" bottom="0.94488188976377963" header="0.31496062992125984" footer="0.31496062992125984"/>
  <pageSetup paperSize="8" scale="8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8"/>
  <sheetViews>
    <sheetView zoomScaleNormal="100" workbookViewId="0">
      <selection activeCell="C7" sqref="C7"/>
    </sheetView>
  </sheetViews>
  <sheetFormatPr defaultColWidth="8.85546875" defaultRowHeight="15"/>
  <cols>
    <col min="1" max="1" width="8.85546875" style="15"/>
    <col min="2" max="2" width="50.7109375" style="15" customWidth="1"/>
    <col min="3" max="4" width="26.7109375" style="15" customWidth="1"/>
    <col min="5" max="5" width="20.7109375" style="15" customWidth="1"/>
    <col min="6" max="6" width="30.7109375" style="15" customWidth="1"/>
    <col min="7" max="7" width="5.140625" style="15" customWidth="1"/>
    <col min="8" max="16384" width="8.85546875" style="15"/>
  </cols>
  <sheetData>
    <row r="2" spans="2:7" ht="28.5" customHeight="1">
      <c r="B2" s="126" t="s">
        <v>95</v>
      </c>
      <c r="C2" s="126"/>
      <c r="D2" s="126"/>
      <c r="E2" s="126"/>
      <c r="F2" s="126"/>
      <c r="G2" s="14"/>
    </row>
    <row r="3" spans="2:7" ht="15.75">
      <c r="B3" s="167" t="s">
        <v>33</v>
      </c>
      <c r="C3" s="167"/>
      <c r="D3" s="167"/>
      <c r="E3" s="167"/>
      <c r="F3" s="167"/>
    </row>
    <row r="4" spans="2:7">
      <c r="B4" s="164" t="s">
        <v>9</v>
      </c>
      <c r="C4" s="164"/>
      <c r="D4" s="164"/>
      <c r="E4" s="164"/>
      <c r="F4" s="164"/>
    </row>
    <row r="5" spans="2:7">
      <c r="B5" s="166" t="s">
        <v>50</v>
      </c>
      <c r="C5" s="166"/>
      <c r="D5" s="166"/>
      <c r="E5" s="166"/>
      <c r="F5" s="166"/>
    </row>
    <row r="6" spans="2:7" ht="47.25">
      <c r="B6" s="18" t="s">
        <v>74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7" ht="15.75">
      <c r="B7" s="1" t="s">
        <v>34</v>
      </c>
      <c r="C7" s="64">
        <v>0</v>
      </c>
      <c r="D7" s="64">
        <v>0</v>
      </c>
      <c r="E7" s="64">
        <v>0</v>
      </c>
      <c r="F7" s="16">
        <f>SUM(C7:E7)</f>
        <v>0</v>
      </c>
    </row>
    <row r="8" spans="2:7" ht="16.5" thickBot="1">
      <c r="B8" s="1" t="s">
        <v>34</v>
      </c>
      <c r="C8" s="64">
        <v>0</v>
      </c>
      <c r="D8" s="64">
        <v>0</v>
      </c>
      <c r="E8" s="64">
        <v>0</v>
      </c>
      <c r="F8" s="16">
        <f>SUM(C8:E8)</f>
        <v>0</v>
      </c>
    </row>
    <row r="9" spans="2:7" ht="16.5" thickBot="1">
      <c r="B9" s="5" t="s">
        <v>8</v>
      </c>
      <c r="C9" s="55">
        <f>SUM(C7:C8)</f>
        <v>0</v>
      </c>
      <c r="D9" s="55">
        <f>SUM(D7:D8)</f>
        <v>0</v>
      </c>
      <c r="E9" s="55">
        <f>SUM(E7:E8)</f>
        <v>0</v>
      </c>
      <c r="F9" s="56">
        <f>SUM(C9:E9)</f>
        <v>0</v>
      </c>
    </row>
    <row r="10" spans="2:7" ht="15.75">
      <c r="B10" s="22"/>
      <c r="C10" s="23"/>
      <c r="D10" s="23"/>
      <c r="E10" s="23"/>
      <c r="F10" s="23"/>
    </row>
    <row r="11" spans="2:7">
      <c r="B11" s="164" t="s">
        <v>9</v>
      </c>
      <c r="C11" s="164"/>
      <c r="D11" s="164"/>
      <c r="E11" s="164"/>
      <c r="F11" s="164"/>
    </row>
    <row r="12" spans="2:7">
      <c r="B12" s="163" t="s">
        <v>69</v>
      </c>
      <c r="C12" s="163"/>
      <c r="D12" s="163"/>
      <c r="E12" s="163"/>
      <c r="F12" s="163"/>
    </row>
    <row r="13" spans="2:7" ht="47.25">
      <c r="B13" s="18" t="s">
        <v>74</v>
      </c>
      <c r="C13" s="4" t="s">
        <v>5</v>
      </c>
      <c r="D13" s="4" t="s">
        <v>6</v>
      </c>
      <c r="E13" s="4" t="s">
        <v>7</v>
      </c>
      <c r="F13" s="4" t="s">
        <v>10</v>
      </c>
    </row>
    <row r="14" spans="2:7" ht="15.75">
      <c r="B14" s="1" t="s">
        <v>34</v>
      </c>
      <c r="C14" s="64">
        <v>0</v>
      </c>
      <c r="D14" s="64">
        <v>0</v>
      </c>
      <c r="E14" s="64">
        <v>0</v>
      </c>
      <c r="F14" s="16">
        <f>SUM(C14:E14)</f>
        <v>0</v>
      </c>
    </row>
    <row r="15" spans="2:7" ht="16.5" thickBot="1">
      <c r="B15" s="1" t="s">
        <v>34</v>
      </c>
      <c r="C15" s="64">
        <v>0</v>
      </c>
      <c r="D15" s="64">
        <v>0</v>
      </c>
      <c r="E15" s="64">
        <v>0</v>
      </c>
      <c r="F15" s="16">
        <f>SUM(C15:E15)</f>
        <v>0</v>
      </c>
    </row>
    <row r="16" spans="2:7" ht="16.5" thickBot="1">
      <c r="B16" s="5" t="s">
        <v>8</v>
      </c>
      <c r="C16" s="55">
        <f>SUM(C14:C15)</f>
        <v>0</v>
      </c>
      <c r="D16" s="55">
        <f>SUM(D14:D15)</f>
        <v>0</v>
      </c>
      <c r="E16" s="55">
        <f>SUM(E14:E15)</f>
        <v>0</v>
      </c>
      <c r="F16" s="56">
        <f>SUM(C16:E16)</f>
        <v>0</v>
      </c>
    </row>
    <row r="17" spans="2:6" ht="15.75">
      <c r="B17" s="22"/>
      <c r="C17" s="23"/>
      <c r="D17" s="23"/>
      <c r="E17" s="23"/>
      <c r="F17" s="23"/>
    </row>
    <row r="18" spans="2:6">
      <c r="B18" s="164" t="s">
        <v>9</v>
      </c>
      <c r="C18" s="164"/>
      <c r="D18" s="164"/>
      <c r="E18" s="164"/>
      <c r="F18" s="164"/>
    </row>
    <row r="19" spans="2:6">
      <c r="B19" s="166" t="s">
        <v>51</v>
      </c>
      <c r="C19" s="166"/>
      <c r="D19" s="166"/>
      <c r="E19" s="166"/>
      <c r="F19" s="166"/>
    </row>
    <row r="20" spans="2:6" ht="47.25">
      <c r="B20" s="18" t="s">
        <v>74</v>
      </c>
      <c r="C20" s="4" t="s">
        <v>5</v>
      </c>
      <c r="D20" s="4" t="s">
        <v>6</v>
      </c>
      <c r="E20" s="4" t="s">
        <v>7</v>
      </c>
      <c r="F20" s="4" t="s">
        <v>10</v>
      </c>
    </row>
    <row r="21" spans="2:6" ht="15.75">
      <c r="B21" s="1" t="s">
        <v>34</v>
      </c>
      <c r="C21" s="64">
        <f>SUM(C7,C14)</f>
        <v>0</v>
      </c>
      <c r="D21" s="64">
        <f t="shared" ref="D21:E21" si="0">SUM(D7,D14)</f>
        <v>0</v>
      </c>
      <c r="E21" s="64">
        <f t="shared" si="0"/>
        <v>0</v>
      </c>
      <c r="F21" s="16">
        <f>SUM(C21:E21)</f>
        <v>0</v>
      </c>
    </row>
    <row r="22" spans="2:6" ht="16.5" thickBot="1">
      <c r="B22" s="1" t="s">
        <v>34</v>
      </c>
      <c r="C22" s="64">
        <f>SUM(C8,C15)</f>
        <v>0</v>
      </c>
      <c r="D22" s="64">
        <f t="shared" ref="D22:E22" si="1">SUM(D8,D15)</f>
        <v>0</v>
      </c>
      <c r="E22" s="64">
        <f t="shared" si="1"/>
        <v>0</v>
      </c>
      <c r="F22" s="16">
        <f>SUM(C22:E22)</f>
        <v>0</v>
      </c>
    </row>
    <row r="23" spans="2:6" ht="16.5" thickBot="1">
      <c r="B23" s="5" t="s">
        <v>8</v>
      </c>
      <c r="C23" s="55">
        <f>SUM(C21:C22)</f>
        <v>0</v>
      </c>
      <c r="D23" s="55">
        <f>SUM(D21:D22)</f>
        <v>0</v>
      </c>
      <c r="E23" s="55">
        <f>SUM(E21:E22)</f>
        <v>0</v>
      </c>
      <c r="F23" s="56">
        <f>SUM(C23:E23)</f>
        <v>0</v>
      </c>
    </row>
    <row r="24" spans="2:6" ht="15.75">
      <c r="B24" s="22"/>
      <c r="C24" s="23"/>
      <c r="D24" s="23"/>
      <c r="E24" s="23"/>
      <c r="F24" s="23"/>
    </row>
    <row r="25" spans="2:6">
      <c r="B25" s="164" t="s">
        <v>9</v>
      </c>
      <c r="C25" s="164"/>
      <c r="D25" s="164"/>
      <c r="E25" s="164"/>
      <c r="F25" s="164"/>
    </row>
    <row r="26" spans="2:6">
      <c r="B26" s="166" t="s">
        <v>52</v>
      </c>
      <c r="C26" s="166"/>
      <c r="D26" s="166"/>
      <c r="E26" s="166"/>
      <c r="F26" s="166"/>
    </row>
    <row r="27" spans="2:6" ht="47.25">
      <c r="B27" s="18" t="s">
        <v>74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6" ht="15.75">
      <c r="B28" s="1" t="s">
        <v>34</v>
      </c>
      <c r="C28" s="64">
        <v>0</v>
      </c>
      <c r="D28" s="64">
        <v>0</v>
      </c>
      <c r="E28" s="64">
        <v>0</v>
      </c>
      <c r="F28" s="16">
        <f>SUM(C28:E28)</f>
        <v>0</v>
      </c>
    </row>
    <row r="29" spans="2:6" ht="16.5" thickBot="1">
      <c r="B29" s="1" t="s">
        <v>34</v>
      </c>
      <c r="C29" s="64">
        <v>0</v>
      </c>
      <c r="D29" s="64">
        <v>0</v>
      </c>
      <c r="E29" s="64">
        <v>0</v>
      </c>
      <c r="F29" s="16">
        <f>SUM(C29:E29)</f>
        <v>0</v>
      </c>
    </row>
    <row r="30" spans="2:6" ht="16.5" thickBot="1">
      <c r="B30" s="5" t="s">
        <v>8</v>
      </c>
      <c r="C30" s="55">
        <f>SUM(C28:C29)</f>
        <v>0</v>
      </c>
      <c r="D30" s="55">
        <f>SUM(D28:D29)</f>
        <v>0</v>
      </c>
      <c r="E30" s="55">
        <f>SUM(E28:E29)</f>
        <v>0</v>
      </c>
      <c r="F30" s="56">
        <f>SUM(C30:E30)</f>
        <v>0</v>
      </c>
    </row>
    <row r="31" spans="2:6" ht="15.75">
      <c r="B31" s="22"/>
      <c r="C31" s="23"/>
      <c r="D31" s="23"/>
      <c r="E31" s="23"/>
      <c r="F31" s="23"/>
    </row>
    <row r="32" spans="2:6">
      <c r="B32" s="164" t="s">
        <v>9</v>
      </c>
      <c r="C32" s="164"/>
      <c r="D32" s="164"/>
      <c r="E32" s="164"/>
      <c r="F32" s="164"/>
    </row>
    <row r="33" spans="2:6">
      <c r="B33" s="163" t="s">
        <v>70</v>
      </c>
      <c r="C33" s="163"/>
      <c r="D33" s="163"/>
      <c r="E33" s="163"/>
      <c r="F33" s="163"/>
    </row>
    <row r="34" spans="2:6" ht="47.25">
      <c r="B34" s="18" t="s">
        <v>74</v>
      </c>
      <c r="C34" s="4" t="s">
        <v>5</v>
      </c>
      <c r="D34" s="4" t="s">
        <v>6</v>
      </c>
      <c r="E34" s="4" t="s">
        <v>7</v>
      </c>
      <c r="F34" s="4" t="s">
        <v>10</v>
      </c>
    </row>
    <row r="35" spans="2:6" ht="15.75">
      <c r="B35" s="1" t="s">
        <v>34</v>
      </c>
      <c r="C35" s="64">
        <v>0</v>
      </c>
      <c r="D35" s="64">
        <v>0</v>
      </c>
      <c r="E35" s="64">
        <v>0</v>
      </c>
      <c r="F35" s="16">
        <f>SUM(C35:E35)</f>
        <v>0</v>
      </c>
    </row>
    <row r="36" spans="2:6" ht="16.5" thickBot="1">
      <c r="B36" s="1" t="s">
        <v>34</v>
      </c>
      <c r="C36" s="64">
        <v>0</v>
      </c>
      <c r="D36" s="64">
        <v>0</v>
      </c>
      <c r="E36" s="64">
        <v>0</v>
      </c>
      <c r="F36" s="16">
        <f>SUM(C36:E36)</f>
        <v>0</v>
      </c>
    </row>
    <row r="37" spans="2:6" ht="16.5" thickBot="1">
      <c r="B37" s="5" t="s">
        <v>8</v>
      </c>
      <c r="C37" s="55">
        <f>SUM(C35:C36)</f>
        <v>0</v>
      </c>
      <c r="D37" s="55">
        <f>SUM(D35:D36)</f>
        <v>0</v>
      </c>
      <c r="E37" s="55">
        <f>SUM(E35:E36)</f>
        <v>0</v>
      </c>
      <c r="F37" s="56">
        <f>SUM(C37:E37)</f>
        <v>0</v>
      </c>
    </row>
    <row r="38" spans="2:6" ht="15.75">
      <c r="B38" s="22"/>
      <c r="C38" s="23"/>
      <c r="D38" s="23"/>
      <c r="E38" s="23"/>
      <c r="F38" s="23"/>
    </row>
    <row r="39" spans="2:6">
      <c r="B39" s="164" t="s">
        <v>9</v>
      </c>
      <c r="C39" s="164"/>
      <c r="D39" s="164"/>
      <c r="E39" s="164"/>
      <c r="F39" s="164"/>
    </row>
    <row r="40" spans="2:6">
      <c r="B40" s="163" t="s">
        <v>53</v>
      </c>
      <c r="C40" s="163"/>
      <c r="D40" s="163"/>
      <c r="E40" s="163"/>
      <c r="F40" s="163"/>
    </row>
    <row r="41" spans="2:6" ht="47.25">
      <c r="B41" s="18" t="s">
        <v>74</v>
      </c>
      <c r="C41" s="4" t="s">
        <v>5</v>
      </c>
      <c r="D41" s="4" t="s">
        <v>6</v>
      </c>
      <c r="E41" s="4" t="s">
        <v>7</v>
      </c>
      <c r="F41" s="4" t="s">
        <v>10</v>
      </c>
    </row>
    <row r="42" spans="2:6" ht="15.75">
      <c r="B42" s="1" t="s">
        <v>34</v>
      </c>
      <c r="C42" s="64">
        <f>SUM(C28,C35)</f>
        <v>0</v>
      </c>
      <c r="D42" s="64">
        <f t="shared" ref="D42:E42" si="2">SUM(D28,D35)</f>
        <v>0</v>
      </c>
      <c r="E42" s="64">
        <f t="shared" si="2"/>
        <v>0</v>
      </c>
      <c r="F42" s="16">
        <f>SUM(C42:E42)</f>
        <v>0</v>
      </c>
    </row>
    <row r="43" spans="2:6" ht="16.5" thickBot="1">
      <c r="B43" s="1" t="s">
        <v>34</v>
      </c>
      <c r="C43" s="64">
        <f>SUM(C29,C36)</f>
        <v>0</v>
      </c>
      <c r="D43" s="64">
        <f t="shared" ref="D43:E43" si="3">SUM(D29,D36)</f>
        <v>0</v>
      </c>
      <c r="E43" s="64">
        <f t="shared" si="3"/>
        <v>0</v>
      </c>
      <c r="F43" s="16">
        <f>SUM(C43:E43)</f>
        <v>0</v>
      </c>
    </row>
    <row r="44" spans="2:6" ht="16.5" thickBot="1">
      <c r="B44" s="5" t="s">
        <v>8</v>
      </c>
      <c r="C44" s="55">
        <f>SUM(C42:C43)</f>
        <v>0</v>
      </c>
      <c r="D44" s="55">
        <f>SUM(D42:D43)</f>
        <v>0</v>
      </c>
      <c r="E44" s="55">
        <f>SUM(E42:E43)</f>
        <v>0</v>
      </c>
      <c r="F44" s="56">
        <f>SUM(C44:E44)</f>
        <v>0</v>
      </c>
    </row>
    <row r="45" spans="2:6" ht="15.75">
      <c r="B45" s="22"/>
      <c r="C45" s="23"/>
      <c r="D45" s="23"/>
      <c r="E45" s="23"/>
      <c r="F45" s="23"/>
    </row>
    <row r="46" spans="2:6">
      <c r="B46" s="164" t="s">
        <v>9</v>
      </c>
      <c r="C46" s="164"/>
      <c r="D46" s="164"/>
      <c r="E46" s="164"/>
      <c r="F46" s="164"/>
    </row>
    <row r="47" spans="2:6">
      <c r="B47" s="163" t="s">
        <v>25</v>
      </c>
      <c r="C47" s="163"/>
      <c r="D47" s="163"/>
      <c r="E47" s="163"/>
      <c r="F47" s="163"/>
    </row>
    <row r="48" spans="2:6" ht="47.25">
      <c r="B48" s="18" t="s">
        <v>74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6" ht="15.75">
      <c r="B49" s="1" t="s">
        <v>34</v>
      </c>
      <c r="C49" s="64">
        <v>0</v>
      </c>
      <c r="D49" s="64">
        <v>0</v>
      </c>
      <c r="E49" s="64">
        <v>0</v>
      </c>
      <c r="F49" s="16">
        <f>SUM(C49:E49)</f>
        <v>0</v>
      </c>
    </row>
    <row r="50" spans="2:6" ht="16.5" thickBot="1">
      <c r="B50" s="1" t="s">
        <v>34</v>
      </c>
      <c r="C50" s="64">
        <v>0</v>
      </c>
      <c r="D50" s="64">
        <v>0</v>
      </c>
      <c r="E50" s="64">
        <v>0</v>
      </c>
      <c r="F50" s="16">
        <f>SUM(C50:E50)</f>
        <v>0</v>
      </c>
    </row>
    <row r="51" spans="2:6" ht="16.5" thickBot="1">
      <c r="B51" s="5" t="s">
        <v>8</v>
      </c>
      <c r="C51" s="55">
        <f>SUM(C49:C50)</f>
        <v>0</v>
      </c>
      <c r="D51" s="55">
        <f>SUM(D49:D50)</f>
        <v>0</v>
      </c>
      <c r="E51" s="55">
        <f>SUM(E49:E50)</f>
        <v>0</v>
      </c>
      <c r="F51" s="56">
        <f>SUM(C51:E51)</f>
        <v>0</v>
      </c>
    </row>
    <row r="52" spans="2:6" ht="15.75">
      <c r="B52" s="22"/>
      <c r="C52" s="23"/>
      <c r="D52" s="23"/>
      <c r="E52" s="23"/>
      <c r="F52" s="23"/>
    </row>
    <row r="53" spans="2:6">
      <c r="B53" s="164" t="s">
        <v>9</v>
      </c>
      <c r="C53" s="164"/>
      <c r="D53" s="164"/>
      <c r="E53" s="164"/>
      <c r="F53" s="164"/>
    </row>
    <row r="54" spans="2:6">
      <c r="B54" s="163" t="s">
        <v>71</v>
      </c>
      <c r="C54" s="163"/>
      <c r="D54" s="163"/>
      <c r="E54" s="163"/>
      <c r="F54" s="163"/>
    </row>
    <row r="55" spans="2:6" ht="47.25">
      <c r="B55" s="18" t="s">
        <v>74</v>
      </c>
      <c r="C55" s="4" t="s">
        <v>5</v>
      </c>
      <c r="D55" s="4" t="s">
        <v>6</v>
      </c>
      <c r="E55" s="4" t="s">
        <v>7</v>
      </c>
      <c r="F55" s="4" t="s">
        <v>10</v>
      </c>
    </row>
    <row r="56" spans="2:6" ht="15.75">
      <c r="B56" s="1" t="s">
        <v>34</v>
      </c>
      <c r="C56" s="64">
        <v>0</v>
      </c>
      <c r="D56" s="64">
        <v>0</v>
      </c>
      <c r="E56" s="64">
        <v>0</v>
      </c>
      <c r="F56" s="16">
        <f>SUM(C56:E56)</f>
        <v>0</v>
      </c>
    </row>
    <row r="57" spans="2:6" ht="16.5" thickBot="1">
      <c r="B57" s="1" t="s">
        <v>34</v>
      </c>
      <c r="C57" s="64">
        <v>0</v>
      </c>
      <c r="D57" s="64">
        <v>0</v>
      </c>
      <c r="E57" s="64">
        <v>0</v>
      </c>
      <c r="F57" s="16">
        <f>SUM(C57:E57)</f>
        <v>0</v>
      </c>
    </row>
    <row r="58" spans="2:6" ht="16.5" thickBot="1">
      <c r="B58" s="5" t="s">
        <v>8</v>
      </c>
      <c r="C58" s="55">
        <f>SUM(C56:C57)</f>
        <v>0</v>
      </c>
      <c r="D58" s="55">
        <f>SUM(D56:D57)</f>
        <v>0</v>
      </c>
      <c r="E58" s="55">
        <f>SUM(E56:E57)</f>
        <v>0</v>
      </c>
      <c r="F58" s="56">
        <f>SUM(C55:E55)</f>
        <v>0</v>
      </c>
    </row>
    <row r="59" spans="2:6" ht="15.75">
      <c r="B59" s="22"/>
      <c r="C59" s="23"/>
      <c r="D59" s="23"/>
      <c r="E59" s="23"/>
      <c r="F59" s="23"/>
    </row>
    <row r="60" spans="2:6">
      <c r="B60" s="164" t="s">
        <v>9</v>
      </c>
      <c r="C60" s="164"/>
      <c r="D60" s="164"/>
      <c r="E60" s="164"/>
      <c r="F60" s="164"/>
    </row>
    <row r="61" spans="2:6">
      <c r="B61" s="163" t="s">
        <v>54</v>
      </c>
      <c r="C61" s="163"/>
      <c r="D61" s="163"/>
      <c r="E61" s="163"/>
      <c r="F61" s="163"/>
    </row>
    <row r="62" spans="2:6" ht="47.25">
      <c r="B62" s="18" t="s">
        <v>74</v>
      </c>
      <c r="C62" s="4" t="s">
        <v>5</v>
      </c>
      <c r="D62" s="4" t="s">
        <v>6</v>
      </c>
      <c r="E62" s="4" t="s">
        <v>7</v>
      </c>
      <c r="F62" s="4" t="s">
        <v>10</v>
      </c>
    </row>
    <row r="63" spans="2:6" ht="15.75">
      <c r="B63" s="1" t="s">
        <v>34</v>
      </c>
      <c r="C63" s="64">
        <f>SUM(C49,C56)</f>
        <v>0</v>
      </c>
      <c r="D63" s="64">
        <f t="shared" ref="D63:E63" si="4">SUM(D49,D56)</f>
        <v>0</v>
      </c>
      <c r="E63" s="64">
        <f t="shared" si="4"/>
        <v>0</v>
      </c>
      <c r="F63" s="16">
        <f>SUM(C63:E63)</f>
        <v>0</v>
      </c>
    </row>
    <row r="64" spans="2:6" ht="16.5" thickBot="1">
      <c r="B64" s="1" t="s">
        <v>34</v>
      </c>
      <c r="C64" s="64">
        <f>SUM(C50,C57)</f>
        <v>0</v>
      </c>
      <c r="D64" s="64">
        <f t="shared" ref="D64:E64" si="5">SUM(D50,D57)</f>
        <v>0</v>
      </c>
      <c r="E64" s="64">
        <f t="shared" si="5"/>
        <v>0</v>
      </c>
      <c r="F64" s="16">
        <f>SUM(C64:E64)</f>
        <v>0</v>
      </c>
    </row>
    <row r="65" spans="2:6" ht="16.5" thickBot="1">
      <c r="B65" s="5" t="s">
        <v>8</v>
      </c>
      <c r="C65" s="55">
        <f>SUM(C63:C64)</f>
        <v>0</v>
      </c>
      <c r="D65" s="55">
        <f>SUM(D63:D64)</f>
        <v>0</v>
      </c>
      <c r="E65" s="55">
        <f>SUM(E63:E64)</f>
        <v>0</v>
      </c>
      <c r="F65" s="56">
        <f>SUM(C65:E65)</f>
        <v>0</v>
      </c>
    </row>
    <row r="66" spans="2:6" ht="15.75">
      <c r="B66" s="22"/>
      <c r="C66" s="23"/>
      <c r="D66" s="23"/>
      <c r="E66" s="23"/>
      <c r="F66" s="23"/>
    </row>
    <row r="67" spans="2:6">
      <c r="B67" s="165" t="s">
        <v>9</v>
      </c>
      <c r="C67" s="165"/>
      <c r="D67" s="165"/>
      <c r="E67" s="165"/>
      <c r="F67" s="165"/>
    </row>
    <row r="68" spans="2:6">
      <c r="B68" s="163" t="s">
        <v>55</v>
      </c>
      <c r="C68" s="163"/>
      <c r="D68" s="163"/>
      <c r="E68" s="163"/>
      <c r="F68" s="163"/>
    </row>
    <row r="69" spans="2:6" ht="47.25">
      <c r="B69" s="18" t="s">
        <v>74</v>
      </c>
      <c r="C69" s="4" t="s">
        <v>5</v>
      </c>
      <c r="D69" s="4" t="s">
        <v>6</v>
      </c>
      <c r="E69" s="4" t="s">
        <v>7</v>
      </c>
      <c r="F69" s="4" t="s">
        <v>10</v>
      </c>
    </row>
    <row r="70" spans="2:6" ht="15.75">
      <c r="B70" s="1" t="s">
        <v>34</v>
      </c>
      <c r="C70" s="64">
        <v>0</v>
      </c>
      <c r="D70" s="64">
        <v>0</v>
      </c>
      <c r="E70" s="64">
        <v>0</v>
      </c>
      <c r="F70" s="16">
        <f>SUM(C70,D70,E70)</f>
        <v>0</v>
      </c>
    </row>
    <row r="71" spans="2:6" ht="16.5" thickBot="1">
      <c r="B71" s="1" t="s">
        <v>34</v>
      </c>
      <c r="C71" s="64">
        <v>0</v>
      </c>
      <c r="D71" s="64">
        <v>0</v>
      </c>
      <c r="E71" s="64">
        <v>0</v>
      </c>
      <c r="F71" s="16">
        <f>SUM(C71:E71)</f>
        <v>0</v>
      </c>
    </row>
    <row r="72" spans="2:6" ht="16.5" thickBot="1">
      <c r="B72" s="5" t="s">
        <v>8</v>
      </c>
      <c r="C72" s="55">
        <f>SUM(C70:C71)</f>
        <v>0</v>
      </c>
      <c r="D72" s="55">
        <f>SUM(D70:D71)</f>
        <v>0</v>
      </c>
      <c r="E72" s="55">
        <f>SUM(E70:E71)</f>
        <v>0</v>
      </c>
      <c r="F72" s="56">
        <f>SUM(C72:E72)</f>
        <v>0</v>
      </c>
    </row>
    <row r="73" spans="2:6" ht="15.75">
      <c r="B73" s="22"/>
      <c r="C73" s="23"/>
      <c r="D73" s="23"/>
      <c r="E73" s="23"/>
      <c r="F73" s="23"/>
    </row>
    <row r="74" spans="2:6">
      <c r="B74" s="165" t="s">
        <v>9</v>
      </c>
      <c r="C74" s="165"/>
      <c r="D74" s="165"/>
      <c r="E74" s="165"/>
      <c r="F74" s="165"/>
    </row>
    <row r="75" spans="2:6" ht="35.450000000000003" customHeight="1">
      <c r="B75" s="169" t="s">
        <v>72</v>
      </c>
      <c r="C75" s="169"/>
      <c r="D75" s="169"/>
      <c r="E75" s="169"/>
      <c r="F75" s="169"/>
    </row>
    <row r="76" spans="2:6" ht="47.25">
      <c r="B76" s="18" t="s">
        <v>74</v>
      </c>
      <c r="C76" s="4" t="s">
        <v>5</v>
      </c>
      <c r="D76" s="4" t="s">
        <v>6</v>
      </c>
      <c r="E76" s="4" t="s">
        <v>7</v>
      </c>
      <c r="F76" s="4" t="s">
        <v>10</v>
      </c>
    </row>
    <row r="77" spans="2:6" ht="15.75">
      <c r="B77" s="1" t="s">
        <v>34</v>
      </c>
      <c r="C77" s="64">
        <v>0</v>
      </c>
      <c r="D77" s="64">
        <v>0</v>
      </c>
      <c r="E77" s="64">
        <v>0</v>
      </c>
      <c r="F77" s="16">
        <f>SUM(C77:E77)</f>
        <v>0</v>
      </c>
    </row>
    <row r="78" spans="2:6" ht="16.5" thickBot="1">
      <c r="B78" s="1" t="s">
        <v>34</v>
      </c>
      <c r="C78" s="64">
        <v>0</v>
      </c>
      <c r="D78" s="64">
        <v>0</v>
      </c>
      <c r="E78" s="64">
        <v>0</v>
      </c>
      <c r="F78" s="16">
        <f>SUM(C78:E78)</f>
        <v>0</v>
      </c>
    </row>
    <row r="79" spans="2:6" ht="16.5" thickBot="1">
      <c r="B79" s="5" t="s">
        <v>8</v>
      </c>
      <c r="C79" s="55">
        <f>SUM(C77:C78)</f>
        <v>0</v>
      </c>
      <c r="D79" s="55">
        <f>SUM(D77:D78)</f>
        <v>0</v>
      </c>
      <c r="E79" s="55">
        <f>SUM(E77:E78)</f>
        <v>0</v>
      </c>
      <c r="F79" s="56">
        <f>SUM(C79:E79)</f>
        <v>0</v>
      </c>
    </row>
    <row r="80" spans="2:6" ht="15.75">
      <c r="B80" s="22"/>
      <c r="C80" s="23"/>
      <c r="D80" s="23"/>
      <c r="E80" s="23"/>
      <c r="F80" s="23"/>
    </row>
    <row r="81" spans="2:6">
      <c r="B81" s="165" t="s">
        <v>9</v>
      </c>
      <c r="C81" s="165"/>
      <c r="D81" s="165"/>
      <c r="E81" s="165"/>
      <c r="F81" s="165"/>
    </row>
    <row r="82" spans="2:6">
      <c r="B82" s="163" t="s">
        <v>56</v>
      </c>
      <c r="C82" s="163"/>
      <c r="D82" s="163"/>
      <c r="E82" s="163"/>
      <c r="F82" s="163"/>
    </row>
    <row r="83" spans="2:6" ht="47.25">
      <c r="B83" s="18" t="s">
        <v>74</v>
      </c>
      <c r="C83" s="4" t="s">
        <v>5</v>
      </c>
      <c r="D83" s="4" t="s">
        <v>6</v>
      </c>
      <c r="E83" s="4" t="s">
        <v>7</v>
      </c>
      <c r="F83" s="4" t="s">
        <v>10</v>
      </c>
    </row>
    <row r="84" spans="2:6" ht="15.75">
      <c r="B84" s="1" t="s">
        <v>34</v>
      </c>
      <c r="C84" s="64">
        <f>SUM(C70,C77)</f>
        <v>0</v>
      </c>
      <c r="D84" s="64">
        <f t="shared" ref="D84:E84" si="6">SUM(D70,D77)</f>
        <v>0</v>
      </c>
      <c r="E84" s="64">
        <f t="shared" si="6"/>
        <v>0</v>
      </c>
      <c r="F84" s="16">
        <f>SUM(C84:E84)</f>
        <v>0</v>
      </c>
    </row>
    <row r="85" spans="2:6" ht="16.5" thickBot="1">
      <c r="B85" s="1" t="s">
        <v>34</v>
      </c>
      <c r="C85" s="64">
        <f>SUM(C71,C78)</f>
        <v>0</v>
      </c>
      <c r="D85" s="64">
        <f t="shared" ref="D85:E85" si="7">SUM(D71,D78)</f>
        <v>0</v>
      </c>
      <c r="E85" s="64">
        <f t="shared" si="7"/>
        <v>0</v>
      </c>
      <c r="F85" s="16">
        <f>SUM(C85:E85)</f>
        <v>0</v>
      </c>
    </row>
    <row r="86" spans="2:6" ht="16.5" thickBot="1">
      <c r="B86" s="5" t="s">
        <v>8</v>
      </c>
      <c r="C86" s="55">
        <f>SUM(C84:C85)</f>
        <v>0</v>
      </c>
      <c r="D86" s="55">
        <f>SUM(D84:D85)</f>
        <v>0</v>
      </c>
      <c r="E86" s="55">
        <f>SUM(E84:E85)</f>
        <v>0</v>
      </c>
      <c r="F86" s="56">
        <f>SUM(C86:E86)</f>
        <v>0</v>
      </c>
    </row>
    <row r="87" spans="2:6">
      <c r="B87" s="17" t="s">
        <v>11</v>
      </c>
      <c r="C87" s="17"/>
      <c r="D87" s="17"/>
    </row>
    <row r="88" spans="2:6">
      <c r="B88" s="6" t="s">
        <v>59</v>
      </c>
      <c r="C88" s="17"/>
      <c r="D88" s="17"/>
    </row>
  </sheetData>
  <mergeCells count="26">
    <mergeCell ref="B82:F82"/>
    <mergeCell ref="B60:F60"/>
    <mergeCell ref="B61:F61"/>
    <mergeCell ref="B67:F67"/>
    <mergeCell ref="B68:F68"/>
    <mergeCell ref="B74:F74"/>
    <mergeCell ref="B75:F75"/>
    <mergeCell ref="B81:F81"/>
    <mergeCell ref="B54:F54"/>
    <mergeCell ref="B32:F32"/>
    <mergeCell ref="B33:F33"/>
    <mergeCell ref="B39:F39"/>
    <mergeCell ref="B40:F40"/>
    <mergeCell ref="B46:F46"/>
    <mergeCell ref="B47:F47"/>
    <mergeCell ref="B53:F53"/>
    <mergeCell ref="B2:F2"/>
    <mergeCell ref="B26:F26"/>
    <mergeCell ref="B3:F3"/>
    <mergeCell ref="B4:F4"/>
    <mergeCell ref="B5:F5"/>
    <mergeCell ref="B11:F11"/>
    <mergeCell ref="B12:F12"/>
    <mergeCell ref="B18:F18"/>
    <mergeCell ref="B19:F19"/>
    <mergeCell ref="B25:F25"/>
  </mergeCells>
  <pageMargins left="0.70866141732283472" right="0.70866141732283472" top="0.74803149606299213" bottom="0.74803149606299213" header="0.31496062992125984" footer="0.31496062992125984"/>
  <pageSetup paperSize="8" scale="8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9"/>
  <sheetViews>
    <sheetView zoomScaleNormal="100" workbookViewId="0">
      <selection activeCell="B1" sqref="B1"/>
    </sheetView>
  </sheetViews>
  <sheetFormatPr defaultColWidth="8.85546875" defaultRowHeight="15"/>
  <cols>
    <col min="1" max="1" width="8.85546875" style="8"/>
    <col min="2" max="2" width="50.7109375" style="8" customWidth="1"/>
    <col min="3" max="4" width="26.7109375" style="8" customWidth="1"/>
    <col min="5" max="5" width="20.7109375" style="8" customWidth="1"/>
    <col min="6" max="6" width="30.7109375" style="8" customWidth="1"/>
    <col min="7" max="7" width="18.7109375" style="8" customWidth="1"/>
    <col min="8" max="8" width="16.7109375" style="8" customWidth="1"/>
    <col min="9" max="9" width="13.28515625" style="8" customWidth="1"/>
    <col min="10" max="10" width="16" style="8" customWidth="1"/>
    <col min="11" max="16384" width="8.85546875" style="8"/>
  </cols>
  <sheetData>
    <row r="2" spans="2:6" ht="30.75" customHeight="1">
      <c r="B2" s="126" t="s">
        <v>96</v>
      </c>
      <c r="C2" s="126"/>
      <c r="D2" s="126"/>
      <c r="E2" s="126"/>
      <c r="F2" s="126"/>
    </row>
    <row r="3" spans="2:6">
      <c r="B3" s="152"/>
      <c r="C3" s="153"/>
      <c r="D3" s="153"/>
      <c r="E3" s="153"/>
      <c r="F3" s="153"/>
    </row>
    <row r="4" spans="2:6">
      <c r="B4" s="154" t="s">
        <v>100</v>
      </c>
      <c r="C4" s="154"/>
      <c r="D4" s="154"/>
      <c r="E4" s="154"/>
      <c r="F4" s="154"/>
    </row>
    <row r="5" spans="2:6" ht="15" customHeight="1">
      <c r="B5" s="150" t="s">
        <v>14</v>
      </c>
      <c r="C5" s="150"/>
      <c r="D5" s="150"/>
      <c r="E5" s="150"/>
      <c r="F5" s="150"/>
    </row>
    <row r="6" spans="2:6" ht="42.6" customHeight="1" thickBot="1">
      <c r="B6" s="26" t="s">
        <v>36</v>
      </c>
      <c r="C6" s="9" t="s">
        <v>5</v>
      </c>
      <c r="D6" s="9" t="s">
        <v>6</v>
      </c>
      <c r="E6" s="9" t="s">
        <v>7</v>
      </c>
      <c r="F6" s="9" t="s">
        <v>10</v>
      </c>
    </row>
    <row r="7" spans="2:6" ht="16.5" thickBot="1">
      <c r="B7" s="10" t="s">
        <v>8</v>
      </c>
      <c r="C7" s="62">
        <v>836.02</v>
      </c>
      <c r="D7" s="62">
        <v>157.15</v>
      </c>
      <c r="E7" s="62">
        <v>348.08</v>
      </c>
      <c r="F7" s="58">
        <v>1341.24</v>
      </c>
    </row>
    <row r="8" spans="2:6">
      <c r="C8" s="42"/>
      <c r="D8" s="42"/>
      <c r="E8" s="42"/>
      <c r="F8" s="42"/>
    </row>
    <row r="9" spans="2:6">
      <c r="C9" s="42"/>
      <c r="D9" s="42"/>
      <c r="E9" s="42"/>
      <c r="F9" s="42"/>
    </row>
    <row r="10" spans="2:6">
      <c r="B10" s="150" t="s">
        <v>15</v>
      </c>
      <c r="C10" s="150"/>
      <c r="D10" s="150"/>
      <c r="E10" s="150"/>
      <c r="F10" s="150"/>
    </row>
    <row r="11" spans="2:6" ht="52.9" customHeight="1" thickBot="1">
      <c r="B11" s="26" t="s">
        <v>36</v>
      </c>
      <c r="C11" s="9" t="s">
        <v>5</v>
      </c>
      <c r="D11" s="9" t="s">
        <v>6</v>
      </c>
      <c r="E11" s="9" t="s">
        <v>7</v>
      </c>
      <c r="F11" s="9" t="s">
        <v>10</v>
      </c>
    </row>
    <row r="12" spans="2:6" ht="16.5" thickBot="1">
      <c r="B12" s="10" t="s">
        <v>8</v>
      </c>
      <c r="C12" s="62">
        <v>147.03</v>
      </c>
      <c r="D12" s="62">
        <v>12.12</v>
      </c>
      <c r="E12" s="62">
        <v>36.26</v>
      </c>
      <c r="F12" s="58">
        <v>195.4</v>
      </c>
    </row>
    <row r="13" spans="2:6">
      <c r="C13" s="42"/>
      <c r="D13" s="42"/>
      <c r="E13" s="42"/>
      <c r="F13" s="42"/>
    </row>
    <row r="14" spans="2:6">
      <c r="B14" s="8" t="s">
        <v>9</v>
      </c>
      <c r="C14" s="42"/>
      <c r="D14" s="42"/>
      <c r="E14" s="42"/>
      <c r="F14" s="42"/>
    </row>
    <row r="15" spans="2:6">
      <c r="B15" s="150" t="s">
        <v>16</v>
      </c>
      <c r="C15" s="150"/>
      <c r="D15" s="150"/>
      <c r="E15" s="150"/>
      <c r="F15" s="150"/>
    </row>
    <row r="16" spans="2:6" ht="48.2" customHeight="1" thickBot="1">
      <c r="B16" s="26" t="s">
        <v>36</v>
      </c>
      <c r="C16" s="9" t="s">
        <v>5</v>
      </c>
      <c r="D16" s="9" t="s">
        <v>6</v>
      </c>
      <c r="E16" s="9" t="s">
        <v>7</v>
      </c>
      <c r="F16" s="9" t="s">
        <v>10</v>
      </c>
    </row>
    <row r="17" spans="2:7" ht="16.5" thickBot="1">
      <c r="B17" s="10" t="s">
        <v>8</v>
      </c>
      <c r="C17" s="62">
        <f>SUM(C7,C12)</f>
        <v>983.05</v>
      </c>
      <c r="D17" s="62">
        <v>169.26</v>
      </c>
      <c r="E17" s="62">
        <f t="shared" ref="E17" si="0">SUM(E7,E12)</f>
        <v>384.34</v>
      </c>
      <c r="F17" s="58">
        <v>1536.64</v>
      </c>
      <c r="G17" s="28" t="s">
        <v>9</v>
      </c>
    </row>
    <row r="18" spans="2:7">
      <c r="B18" s="34"/>
      <c r="C18" s="44"/>
      <c r="D18" s="44"/>
      <c r="E18" s="44"/>
      <c r="F18" s="44"/>
    </row>
    <row r="19" spans="2:7">
      <c r="B19" s="41"/>
      <c r="C19" s="42"/>
      <c r="D19" s="42"/>
      <c r="E19" s="42"/>
      <c r="F19" s="42"/>
    </row>
    <row r="20" spans="2:7">
      <c r="B20" s="151"/>
      <c r="C20" s="151"/>
      <c r="D20" s="151"/>
      <c r="E20" s="151"/>
      <c r="F20" s="151"/>
    </row>
    <row r="21" spans="2:7">
      <c r="B21" s="150" t="s">
        <v>12</v>
      </c>
      <c r="C21" s="150"/>
      <c r="D21" s="150"/>
      <c r="E21" s="150"/>
      <c r="F21" s="150"/>
    </row>
    <row r="22" spans="2:7" ht="32.25" thickBot="1">
      <c r="B22" s="26" t="s">
        <v>36</v>
      </c>
      <c r="C22" s="9" t="s">
        <v>5</v>
      </c>
      <c r="D22" s="9" t="s">
        <v>6</v>
      </c>
      <c r="E22" s="9" t="s">
        <v>7</v>
      </c>
      <c r="F22" s="9" t="s">
        <v>10</v>
      </c>
    </row>
    <row r="23" spans="2:7" ht="16.5" thickBot="1">
      <c r="B23" s="10" t="s">
        <v>8</v>
      </c>
      <c r="C23" s="62">
        <v>668.75</v>
      </c>
      <c r="D23" s="62">
        <v>123.1</v>
      </c>
      <c r="E23" s="62">
        <v>237.01</v>
      </c>
      <c r="F23" s="58">
        <f>SUM(C23:E23)</f>
        <v>1028.8600000000001</v>
      </c>
    </row>
    <row r="24" spans="2:7">
      <c r="C24" s="42"/>
      <c r="D24" s="42"/>
      <c r="E24" s="42"/>
      <c r="F24" s="42"/>
    </row>
    <row r="25" spans="2:7">
      <c r="C25" s="42"/>
      <c r="D25" s="42"/>
      <c r="E25" s="42"/>
      <c r="F25" s="42"/>
    </row>
    <row r="26" spans="2:7">
      <c r="B26" s="48" t="s">
        <v>22</v>
      </c>
      <c r="C26" s="48"/>
      <c r="D26" s="48"/>
      <c r="E26" s="48"/>
      <c r="F26" s="48"/>
    </row>
    <row r="27" spans="2:7" ht="32.25" thickBot="1">
      <c r="B27" s="26" t="s">
        <v>36</v>
      </c>
      <c r="C27" s="9" t="s">
        <v>5</v>
      </c>
      <c r="D27" s="9" t="s">
        <v>6</v>
      </c>
      <c r="E27" s="9" t="s">
        <v>7</v>
      </c>
      <c r="F27" s="9" t="s">
        <v>10</v>
      </c>
    </row>
    <row r="28" spans="2:7" ht="16.5" thickBot="1">
      <c r="B28" s="10" t="s">
        <v>8</v>
      </c>
      <c r="C28" s="62">
        <v>117.73</v>
      </c>
      <c r="D28" s="62">
        <v>8.52</v>
      </c>
      <c r="E28" s="62">
        <v>22.94</v>
      </c>
      <c r="F28" s="58">
        <f>SUM(C28:E28)</f>
        <v>149.19</v>
      </c>
    </row>
    <row r="29" spans="2:7">
      <c r="C29" s="42"/>
      <c r="D29" s="42"/>
      <c r="E29" s="42"/>
      <c r="F29" s="42"/>
    </row>
    <row r="30" spans="2:7">
      <c r="C30" s="42"/>
      <c r="D30" s="42"/>
      <c r="E30" s="42"/>
      <c r="F30" s="42"/>
    </row>
    <row r="31" spans="2:7">
      <c r="B31" s="150" t="s">
        <v>17</v>
      </c>
      <c r="C31" s="150"/>
      <c r="D31" s="150"/>
      <c r="E31" s="150"/>
      <c r="F31" s="150"/>
    </row>
    <row r="32" spans="2:7" ht="32.25" thickBot="1">
      <c r="B32" s="26" t="s">
        <v>36</v>
      </c>
      <c r="C32" s="9" t="s">
        <v>5</v>
      </c>
      <c r="D32" s="9" t="s">
        <v>6</v>
      </c>
      <c r="E32" s="9" t="s">
        <v>7</v>
      </c>
      <c r="F32" s="9" t="s">
        <v>10</v>
      </c>
    </row>
    <row r="33" spans="2:7" ht="16.5" thickBot="1">
      <c r="B33" s="10" t="s">
        <v>8</v>
      </c>
      <c r="C33" s="62">
        <v>786.48</v>
      </c>
      <c r="D33" s="62">
        <v>131.63</v>
      </c>
      <c r="E33" s="62">
        <f t="shared" ref="E33" si="1">SUM(E23,E28)</f>
        <v>259.95</v>
      </c>
      <c r="F33" s="58">
        <v>1178.05</v>
      </c>
      <c r="G33" s="28" t="s">
        <v>9</v>
      </c>
    </row>
    <row r="34" spans="2:7">
      <c r="B34" s="34"/>
      <c r="C34" s="44"/>
      <c r="D34" s="44"/>
      <c r="E34" s="44"/>
      <c r="F34" s="44"/>
    </row>
    <row r="35" spans="2:7">
      <c r="B35" s="41"/>
      <c r="C35" s="42"/>
      <c r="D35" s="42"/>
      <c r="E35" s="42"/>
      <c r="F35" s="42"/>
    </row>
    <row r="36" spans="2:7">
      <c r="B36" s="151" t="s">
        <v>9</v>
      </c>
      <c r="C36" s="151"/>
      <c r="D36" s="151"/>
      <c r="E36" s="151"/>
      <c r="F36" s="151"/>
    </row>
    <row r="37" spans="2:7">
      <c r="B37" s="150" t="s">
        <v>18</v>
      </c>
      <c r="C37" s="150"/>
      <c r="D37" s="150"/>
      <c r="E37" s="150"/>
      <c r="F37" s="150"/>
    </row>
    <row r="38" spans="2:7" ht="32.25" thickBot="1">
      <c r="B38" s="26" t="s">
        <v>36</v>
      </c>
      <c r="C38" s="9" t="s">
        <v>5</v>
      </c>
      <c r="D38" s="9" t="s">
        <v>6</v>
      </c>
      <c r="E38" s="9" t="s">
        <v>7</v>
      </c>
      <c r="F38" s="9" t="s">
        <v>10</v>
      </c>
    </row>
    <row r="39" spans="2:7" ht="16.5" thickBot="1">
      <c r="B39" s="10" t="s">
        <v>8</v>
      </c>
      <c r="C39" s="62">
        <v>184.64</v>
      </c>
      <c r="D39" s="62">
        <v>59.07</v>
      </c>
      <c r="E39" s="62">
        <v>56.89</v>
      </c>
      <c r="F39" s="58">
        <f>SUM(C39:E39)</f>
        <v>300.59999999999997</v>
      </c>
    </row>
    <row r="40" spans="2:7">
      <c r="C40" s="42"/>
      <c r="D40" s="42"/>
      <c r="E40" s="42"/>
      <c r="F40" s="42"/>
    </row>
    <row r="41" spans="2:7">
      <c r="C41" s="42"/>
      <c r="D41" s="42"/>
      <c r="E41" s="42"/>
      <c r="F41" s="42"/>
    </row>
    <row r="42" spans="2:7">
      <c r="B42" s="12" t="s">
        <v>19</v>
      </c>
      <c r="C42" s="12"/>
      <c r="D42" s="12"/>
      <c r="E42" s="12"/>
      <c r="F42" s="12"/>
    </row>
    <row r="43" spans="2:7" ht="32.25" thickBot="1">
      <c r="B43" s="26" t="s">
        <v>36</v>
      </c>
      <c r="C43" s="9" t="s">
        <v>5</v>
      </c>
      <c r="D43" s="9" t="s">
        <v>6</v>
      </c>
      <c r="E43" s="9" t="s">
        <v>7</v>
      </c>
      <c r="F43" s="9" t="s">
        <v>10</v>
      </c>
    </row>
    <row r="44" spans="2:7" ht="16.5" thickBot="1">
      <c r="B44" s="10" t="s">
        <v>8</v>
      </c>
      <c r="C44" s="62">
        <v>18.13</v>
      </c>
      <c r="D44" s="62">
        <v>5.54</v>
      </c>
      <c r="E44" s="62">
        <v>2.91</v>
      </c>
      <c r="F44" s="58">
        <v>26.57</v>
      </c>
    </row>
    <row r="45" spans="2:7">
      <c r="C45" s="42"/>
      <c r="D45" s="42"/>
      <c r="E45" s="42"/>
      <c r="F45" s="42"/>
    </row>
    <row r="46" spans="2:7">
      <c r="C46" s="42"/>
      <c r="D46" s="42"/>
      <c r="E46" s="42"/>
      <c r="F46" s="42"/>
    </row>
    <row r="47" spans="2:7">
      <c r="B47" s="150" t="s">
        <v>20</v>
      </c>
      <c r="C47" s="150"/>
      <c r="D47" s="150"/>
      <c r="E47" s="150"/>
      <c r="F47" s="150"/>
    </row>
    <row r="48" spans="2:7" ht="32.25" thickBot="1">
      <c r="B48" s="26" t="s">
        <v>36</v>
      </c>
      <c r="C48" s="9" t="s">
        <v>5</v>
      </c>
      <c r="D48" s="9" t="s">
        <v>6</v>
      </c>
      <c r="E48" s="9" t="s">
        <v>7</v>
      </c>
      <c r="F48" s="9" t="s">
        <v>10</v>
      </c>
    </row>
    <row r="49" spans="2:10" ht="16.5" thickBot="1">
      <c r="B49" s="10" t="s">
        <v>8</v>
      </c>
      <c r="C49" s="62">
        <v>202.76</v>
      </c>
      <c r="D49" s="62">
        <v>64.61</v>
      </c>
      <c r="E49" s="62">
        <v>59.8</v>
      </c>
      <c r="F49" s="58">
        <f>SUM(C49:E49)</f>
        <v>327.17</v>
      </c>
      <c r="G49" s="28" t="s">
        <v>9</v>
      </c>
    </row>
    <row r="50" spans="2:10">
      <c r="B50" s="34"/>
      <c r="C50" s="44"/>
      <c r="D50" s="44"/>
      <c r="E50" s="44"/>
      <c r="F50" s="44"/>
      <c r="G50" s="28"/>
    </row>
    <row r="51" spans="2:10">
      <c r="B51" s="41"/>
      <c r="C51" s="42"/>
      <c r="D51" s="42"/>
      <c r="E51" s="42"/>
      <c r="F51" s="42"/>
      <c r="G51" s="28"/>
    </row>
    <row r="52" spans="2:10">
      <c r="B52" s="151"/>
      <c r="C52" s="151"/>
      <c r="D52" s="151"/>
      <c r="E52" s="151"/>
      <c r="F52" s="151"/>
      <c r="G52" s="28"/>
    </row>
    <row r="53" spans="2:10">
      <c r="B53" s="150" t="s">
        <v>13</v>
      </c>
      <c r="C53" s="150"/>
      <c r="D53" s="150"/>
      <c r="E53" s="150"/>
      <c r="F53" s="150"/>
    </row>
    <row r="54" spans="2:10" ht="32.25" thickBot="1">
      <c r="B54" s="26" t="s">
        <v>36</v>
      </c>
      <c r="C54" s="9" t="s">
        <v>5</v>
      </c>
      <c r="D54" s="9" t="s">
        <v>6</v>
      </c>
      <c r="E54" s="9" t="s">
        <v>7</v>
      </c>
      <c r="F54" s="9" t="s">
        <v>10</v>
      </c>
    </row>
    <row r="55" spans="2:10" ht="16.5" thickBot="1">
      <c r="B55" s="10" t="s">
        <v>8</v>
      </c>
      <c r="C55" s="62">
        <v>853.38</v>
      </c>
      <c r="D55" s="62">
        <v>182.18</v>
      </c>
      <c r="E55" s="62">
        <v>293.89999999999998</v>
      </c>
      <c r="F55" s="58">
        <f>SUM(C55:E55)</f>
        <v>1329.46</v>
      </c>
    </row>
    <row r="56" spans="2:10">
      <c r="C56" s="42"/>
      <c r="D56" s="42"/>
      <c r="E56" s="42"/>
      <c r="F56" s="42"/>
    </row>
    <row r="57" spans="2:10">
      <c r="C57" s="42"/>
      <c r="D57" s="42"/>
      <c r="E57" s="42"/>
      <c r="F57" s="42"/>
    </row>
    <row r="58" spans="2:10">
      <c r="B58" s="12" t="s">
        <v>23</v>
      </c>
      <c r="C58" s="12"/>
      <c r="D58" s="12"/>
      <c r="E58" s="12"/>
      <c r="F58" s="12"/>
    </row>
    <row r="59" spans="2:10" ht="32.25" thickBot="1">
      <c r="B59" s="26" t="s">
        <v>36</v>
      </c>
      <c r="C59" s="37" t="s">
        <v>5</v>
      </c>
      <c r="D59" s="37" t="s">
        <v>6</v>
      </c>
      <c r="E59" s="37" t="s">
        <v>7</v>
      </c>
      <c r="F59" s="9" t="s">
        <v>10</v>
      </c>
    </row>
    <row r="60" spans="2:10" ht="16.5" thickBot="1">
      <c r="B60" s="36" t="s">
        <v>8</v>
      </c>
      <c r="C60" s="63">
        <v>135.86000000000001</v>
      </c>
      <c r="D60" s="63">
        <v>14.06</v>
      </c>
      <c r="E60" s="63">
        <v>25.85</v>
      </c>
      <c r="F60" s="59">
        <f>SUM(C60:E60)</f>
        <v>175.77</v>
      </c>
      <c r="G60" s="28" t="s">
        <v>9</v>
      </c>
      <c r="H60" s="28"/>
      <c r="I60" s="28"/>
      <c r="J60" s="28"/>
    </row>
    <row r="61" spans="2:10">
      <c r="C61" s="42"/>
      <c r="D61" s="42"/>
      <c r="E61" s="42"/>
      <c r="F61" s="42"/>
    </row>
    <row r="62" spans="2:10">
      <c r="C62" s="42"/>
      <c r="D62" s="42"/>
      <c r="E62" s="42"/>
      <c r="F62" s="42"/>
    </row>
    <row r="63" spans="2:10">
      <c r="B63" s="150" t="s">
        <v>21</v>
      </c>
      <c r="C63" s="150"/>
      <c r="D63" s="150"/>
      <c r="E63" s="150"/>
      <c r="F63" s="150"/>
    </row>
    <row r="64" spans="2:10" ht="32.25" thickBot="1">
      <c r="B64" s="26" t="s">
        <v>36</v>
      </c>
      <c r="C64" s="9" t="s">
        <v>5</v>
      </c>
      <c r="D64" s="9" t="s">
        <v>6</v>
      </c>
      <c r="E64" s="9" t="s">
        <v>7</v>
      </c>
      <c r="F64" s="9" t="s">
        <v>10</v>
      </c>
    </row>
    <row r="65" spans="2:7" ht="16.5" thickBot="1">
      <c r="B65" s="10" t="s">
        <v>8</v>
      </c>
      <c r="C65" s="62">
        <f>SUM(C55,C60)</f>
        <v>989.24</v>
      </c>
      <c r="D65" s="62">
        <f t="shared" ref="D65:E65" si="2">SUM(D55,D60)</f>
        <v>196.24</v>
      </c>
      <c r="E65" s="62">
        <f t="shared" si="2"/>
        <v>319.75</v>
      </c>
      <c r="F65" s="58">
        <f>SUM(C65:E65)</f>
        <v>1505.23</v>
      </c>
      <c r="G65" s="28" t="s">
        <v>9</v>
      </c>
    </row>
    <row r="66" spans="2:7" ht="24">
      <c r="B66" s="33" t="s">
        <v>11</v>
      </c>
      <c r="C66" s="43"/>
      <c r="D66" s="43"/>
      <c r="E66" s="43"/>
      <c r="F66" s="43"/>
    </row>
    <row r="67" spans="2:7">
      <c r="B67" s="6" t="s">
        <v>59</v>
      </c>
      <c r="C67" s="42"/>
      <c r="D67" s="42"/>
      <c r="E67" s="42"/>
      <c r="F67" s="42"/>
    </row>
    <row r="68" spans="2:7">
      <c r="C68" s="28"/>
      <c r="D68" s="28"/>
      <c r="E68" s="28"/>
      <c r="F68" s="28"/>
    </row>
    <row r="69" spans="2:7">
      <c r="C69" s="28"/>
      <c r="D69" s="28"/>
      <c r="E69" s="28"/>
      <c r="F69" s="28"/>
    </row>
  </sheetData>
  <mergeCells count="15">
    <mergeCell ref="B63:F63"/>
    <mergeCell ref="B47:F47"/>
    <mergeCell ref="B52:F52"/>
    <mergeCell ref="B53:F53"/>
    <mergeCell ref="B31:F31"/>
    <mergeCell ref="B36:F36"/>
    <mergeCell ref="B37:F37"/>
    <mergeCell ref="B15:F15"/>
    <mergeCell ref="B20:F20"/>
    <mergeCell ref="B21:F21"/>
    <mergeCell ref="B2:F2"/>
    <mergeCell ref="B3:F3"/>
    <mergeCell ref="B4:F4"/>
    <mergeCell ref="B5:F5"/>
    <mergeCell ref="B10:F10"/>
  </mergeCells>
  <printOptions horizontalCentered="1"/>
  <pageMargins left="0.11811023622047245" right="0.11811023622047245" top="0.74803149606299213" bottom="0.74803149606299213" header="0.31496062992125984" footer="0.31496062992125984"/>
  <pageSetup paperSize="8" scale="8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9"/>
  <sheetViews>
    <sheetView topLeftCell="A43" zoomScaleNormal="100" workbookViewId="0">
      <selection activeCell="G65" sqref="G65"/>
    </sheetView>
  </sheetViews>
  <sheetFormatPr defaultColWidth="8.85546875" defaultRowHeight="15"/>
  <cols>
    <col min="1" max="1" width="8.85546875" style="3"/>
    <col min="2" max="2" width="50.7109375" style="3" customWidth="1"/>
    <col min="3" max="4" width="26.7109375" style="3" customWidth="1"/>
    <col min="5" max="5" width="20.7109375" style="3" customWidth="1"/>
    <col min="6" max="6" width="30.7109375" style="3" customWidth="1"/>
    <col min="7" max="7" width="18" style="3" customWidth="1"/>
    <col min="8" max="8" width="17.140625" style="3" customWidth="1"/>
    <col min="9" max="9" width="17.28515625" style="3" customWidth="1"/>
    <col min="10" max="10" width="18" style="3" customWidth="1"/>
    <col min="11" max="16384" width="8.85546875" style="3"/>
  </cols>
  <sheetData>
    <row r="2" spans="2:6" ht="37.5" customHeight="1">
      <c r="B2" s="126" t="s">
        <v>97</v>
      </c>
      <c r="C2" s="126"/>
      <c r="D2" s="126"/>
      <c r="E2" s="126"/>
      <c r="F2" s="126"/>
    </row>
    <row r="3" spans="2:6" ht="14.25" customHeight="1">
      <c r="B3" s="160"/>
      <c r="C3" s="160"/>
      <c r="D3" s="160"/>
      <c r="E3" s="160"/>
      <c r="F3" s="160"/>
    </row>
    <row r="4" spans="2:6" ht="14.25" customHeight="1">
      <c r="B4" s="162" t="s">
        <v>101</v>
      </c>
      <c r="C4" s="162"/>
      <c r="D4" s="162"/>
      <c r="E4" s="162"/>
      <c r="F4" s="162"/>
    </row>
    <row r="5" spans="2:6">
      <c r="B5" s="155" t="s">
        <v>62</v>
      </c>
      <c r="C5" s="161"/>
      <c r="D5" s="161"/>
      <c r="E5" s="161"/>
      <c r="F5" s="161"/>
    </row>
    <row r="6" spans="2:6" ht="49.9" customHeight="1" thickBot="1">
      <c r="B6" s="18" t="s">
        <v>37</v>
      </c>
      <c r="C6" s="4" t="s">
        <v>5</v>
      </c>
      <c r="D6" s="4" t="s">
        <v>6</v>
      </c>
      <c r="E6" s="4" t="s">
        <v>7</v>
      </c>
      <c r="F6" s="4" t="s">
        <v>10</v>
      </c>
    </row>
    <row r="7" spans="2:6" ht="16.5" thickBot="1">
      <c r="B7" s="5" t="s">
        <v>8</v>
      </c>
      <c r="C7" s="62">
        <v>418.86</v>
      </c>
      <c r="D7" s="62">
        <v>119.57</v>
      </c>
      <c r="E7" s="62">
        <v>384.71</v>
      </c>
      <c r="F7" s="60">
        <v>923.13</v>
      </c>
    </row>
    <row r="8" spans="2:6" ht="10.5" customHeight="1">
      <c r="C8" s="46"/>
      <c r="D8" s="46"/>
      <c r="E8" s="46"/>
      <c r="F8" s="46"/>
    </row>
    <row r="9" spans="2:6" ht="10.5" customHeight="1">
      <c r="C9" s="46"/>
      <c r="D9" s="46"/>
      <c r="E9" s="46"/>
      <c r="F9" s="46"/>
    </row>
    <row r="10" spans="2:6">
      <c r="B10" s="155" t="s">
        <v>66</v>
      </c>
      <c r="C10" s="161"/>
      <c r="D10" s="161"/>
      <c r="E10" s="161"/>
      <c r="F10" s="161"/>
    </row>
    <row r="11" spans="2:6" ht="46.9" customHeight="1" thickBot="1">
      <c r="B11" s="18" t="s">
        <v>37</v>
      </c>
      <c r="C11" s="4" t="s">
        <v>5</v>
      </c>
      <c r="D11" s="4" t="s">
        <v>6</v>
      </c>
      <c r="E11" s="4" t="s">
        <v>7</v>
      </c>
      <c r="F11" s="4" t="s">
        <v>10</v>
      </c>
    </row>
    <row r="12" spans="2:6" ht="16.5" thickBot="1">
      <c r="B12" s="5" t="s">
        <v>8</v>
      </c>
      <c r="C12" s="62">
        <v>6.78</v>
      </c>
      <c r="D12" s="62">
        <v>2.12</v>
      </c>
      <c r="E12" s="62">
        <v>13.95</v>
      </c>
      <c r="F12" s="60">
        <f>SUM(C12:E12)</f>
        <v>22.85</v>
      </c>
    </row>
    <row r="13" spans="2:6">
      <c r="C13" s="46"/>
      <c r="D13" s="46"/>
      <c r="E13" s="46"/>
      <c r="F13" s="46"/>
    </row>
    <row r="14" spans="2:6">
      <c r="C14" s="46"/>
      <c r="D14" s="46"/>
      <c r="E14" s="46"/>
      <c r="F14" s="46"/>
    </row>
    <row r="15" spans="2:6">
      <c r="B15" s="155" t="s">
        <v>63</v>
      </c>
      <c r="C15" s="155"/>
      <c r="D15" s="155"/>
      <c r="E15" s="155"/>
      <c r="F15" s="155"/>
    </row>
    <row r="16" spans="2:6" ht="47.45" customHeight="1" thickBot="1">
      <c r="B16" s="18" t="s">
        <v>37</v>
      </c>
      <c r="C16" s="4" t="s">
        <v>5</v>
      </c>
      <c r="D16" s="4" t="s">
        <v>6</v>
      </c>
      <c r="E16" s="4" t="s">
        <v>7</v>
      </c>
      <c r="F16" s="4" t="s">
        <v>10</v>
      </c>
    </row>
    <row r="17" spans="2:6" ht="16.5" thickBot="1">
      <c r="B17" s="5" t="s">
        <v>8</v>
      </c>
      <c r="C17" s="62">
        <f>SUM(C7,C12)</f>
        <v>425.64</v>
      </c>
      <c r="D17" s="62">
        <f t="shared" ref="D17" si="0">SUM(D7,D12)</f>
        <v>121.69</v>
      </c>
      <c r="E17" s="62">
        <v>398.65</v>
      </c>
      <c r="F17" s="60">
        <f>SUM(C17:E17)</f>
        <v>945.9799999999999</v>
      </c>
    </row>
    <row r="18" spans="2:6">
      <c r="B18" s="31"/>
      <c r="C18" s="46"/>
      <c r="D18" s="46"/>
      <c r="E18" s="46"/>
      <c r="F18" s="46"/>
    </row>
    <row r="19" spans="2:6">
      <c r="B19" s="45"/>
      <c r="C19" s="46"/>
      <c r="D19" s="46"/>
      <c r="E19" s="46"/>
      <c r="F19" s="46"/>
    </row>
    <row r="20" spans="2:6">
      <c r="B20" s="157"/>
      <c r="C20" s="157"/>
      <c r="D20" s="157"/>
      <c r="E20" s="157"/>
      <c r="F20" s="157"/>
    </row>
    <row r="21" spans="2:6">
      <c r="B21" s="155" t="s">
        <v>64</v>
      </c>
      <c r="C21" s="161"/>
      <c r="D21" s="161"/>
      <c r="E21" s="161"/>
      <c r="F21" s="161"/>
    </row>
    <row r="22" spans="2:6" ht="46.9" customHeight="1" thickBot="1">
      <c r="B22" s="18" t="s">
        <v>37</v>
      </c>
      <c r="C22" s="4" t="s">
        <v>5</v>
      </c>
      <c r="D22" s="4" t="s">
        <v>6</v>
      </c>
      <c r="E22" s="4" t="s">
        <v>7</v>
      </c>
      <c r="F22" s="4" t="s">
        <v>10</v>
      </c>
    </row>
    <row r="23" spans="2:6" ht="16.5" thickBot="1">
      <c r="B23" s="5" t="s">
        <v>8</v>
      </c>
      <c r="C23" s="62">
        <v>213.2</v>
      </c>
      <c r="D23" s="62">
        <v>81.98</v>
      </c>
      <c r="E23" s="62">
        <v>87.04</v>
      </c>
      <c r="F23" s="60">
        <f>SUM(C23:E23)</f>
        <v>382.22</v>
      </c>
    </row>
    <row r="24" spans="2:6">
      <c r="C24" s="46"/>
      <c r="D24" s="46"/>
      <c r="E24" s="46"/>
      <c r="F24" s="46"/>
    </row>
    <row r="25" spans="2:6">
      <c r="C25" s="46"/>
      <c r="D25" s="46"/>
      <c r="E25" s="46"/>
      <c r="F25" s="46"/>
    </row>
    <row r="26" spans="2:6">
      <c r="B26" s="19" t="s">
        <v>65</v>
      </c>
      <c r="C26" s="20"/>
      <c r="D26" s="20"/>
      <c r="E26" s="20"/>
      <c r="F26" s="20"/>
    </row>
    <row r="27" spans="2:6" ht="46.9" customHeight="1" thickBot="1">
      <c r="B27" s="18" t="s">
        <v>37</v>
      </c>
      <c r="C27" s="4" t="s">
        <v>5</v>
      </c>
      <c r="D27" s="4" t="s">
        <v>6</v>
      </c>
      <c r="E27" s="4" t="s">
        <v>7</v>
      </c>
      <c r="F27" s="4" t="s">
        <v>10</v>
      </c>
    </row>
    <row r="28" spans="2:6" ht="16.5" thickBot="1">
      <c r="B28" s="5" t="s">
        <v>8</v>
      </c>
      <c r="C28" s="62">
        <v>0.74</v>
      </c>
      <c r="D28" s="62">
        <v>0.45</v>
      </c>
      <c r="E28" s="62">
        <v>12.6</v>
      </c>
      <c r="F28" s="60">
        <v>13.78</v>
      </c>
    </row>
    <row r="29" spans="2:6">
      <c r="C29" s="46"/>
      <c r="D29" s="46"/>
      <c r="E29" s="46"/>
      <c r="F29" s="46"/>
    </row>
    <row r="30" spans="2:6">
      <c r="C30" s="46"/>
      <c r="D30" s="46"/>
      <c r="E30" s="46"/>
      <c r="F30" s="46"/>
    </row>
    <row r="31" spans="2:6">
      <c r="B31" s="155" t="s">
        <v>53</v>
      </c>
      <c r="C31" s="161"/>
      <c r="D31" s="161"/>
      <c r="E31" s="161"/>
      <c r="F31" s="161"/>
    </row>
    <row r="32" spans="2:6" ht="46.15" customHeight="1" thickBot="1">
      <c r="B32" s="18" t="s">
        <v>37</v>
      </c>
      <c r="C32" s="4" t="s">
        <v>5</v>
      </c>
      <c r="D32" s="4" t="s">
        <v>6</v>
      </c>
      <c r="E32" s="4" t="s">
        <v>7</v>
      </c>
      <c r="F32" s="4" t="s">
        <v>10</v>
      </c>
    </row>
    <row r="33" spans="2:6" ht="16.5" thickBot="1">
      <c r="B33" s="5" t="s">
        <v>8</v>
      </c>
      <c r="C33" s="61">
        <f>SUM(C23,C28)</f>
        <v>213.94</v>
      </c>
      <c r="D33" s="61">
        <f t="shared" ref="D33" si="1">SUM(D23,D28)</f>
        <v>82.43</v>
      </c>
      <c r="E33" s="61">
        <v>99.63</v>
      </c>
      <c r="F33" s="60">
        <f>SUM(C33:E33)</f>
        <v>396</v>
      </c>
    </row>
    <row r="34" spans="2:6">
      <c r="B34" s="31"/>
      <c r="C34" s="46"/>
      <c r="D34" s="46"/>
      <c r="E34" s="46"/>
      <c r="F34" s="46"/>
    </row>
    <row r="35" spans="2:6">
      <c r="B35" s="45"/>
      <c r="C35" s="46"/>
      <c r="D35" s="46"/>
      <c r="E35" s="46"/>
      <c r="F35" s="46"/>
    </row>
    <row r="36" spans="2:6">
      <c r="B36" s="157"/>
      <c r="C36" s="157"/>
      <c r="D36" s="157"/>
      <c r="E36" s="157"/>
      <c r="F36" s="157"/>
    </row>
    <row r="37" spans="2:6">
      <c r="B37" s="155" t="s">
        <v>25</v>
      </c>
      <c r="C37" s="155"/>
      <c r="D37" s="155"/>
      <c r="E37" s="155"/>
      <c r="F37" s="155"/>
    </row>
    <row r="38" spans="2:6" ht="48.6" customHeight="1" thickBot="1">
      <c r="B38" s="18" t="s">
        <v>37</v>
      </c>
      <c r="C38" s="4" t="s">
        <v>5</v>
      </c>
      <c r="D38" s="4" t="s">
        <v>6</v>
      </c>
      <c r="E38" s="4" t="s">
        <v>7</v>
      </c>
      <c r="F38" s="4" t="s">
        <v>10</v>
      </c>
    </row>
    <row r="39" spans="2:6" ht="16.5" thickBot="1">
      <c r="B39" s="5" t="s">
        <v>8</v>
      </c>
      <c r="C39" s="62">
        <v>74.19</v>
      </c>
      <c r="D39" s="62">
        <v>46.85</v>
      </c>
      <c r="E39" s="62">
        <v>85.92</v>
      </c>
      <c r="F39" s="60">
        <f>SUM(C39:E39)</f>
        <v>206.95999999999998</v>
      </c>
    </row>
    <row r="40" spans="2:6" ht="15.75">
      <c r="B40" s="22"/>
      <c r="C40" s="46"/>
      <c r="D40" s="46"/>
      <c r="E40" s="46"/>
      <c r="F40" s="46"/>
    </row>
    <row r="41" spans="2:6">
      <c r="C41" s="46"/>
      <c r="D41" s="46"/>
      <c r="E41" s="46"/>
      <c r="F41" s="46"/>
    </row>
    <row r="42" spans="2:6">
      <c r="B42" s="155" t="s">
        <v>68</v>
      </c>
      <c r="C42" s="155"/>
      <c r="D42" s="155"/>
      <c r="E42" s="155"/>
      <c r="F42" s="155"/>
    </row>
    <row r="43" spans="2:6" ht="47.45" customHeight="1" thickBot="1">
      <c r="B43" s="18" t="s">
        <v>37</v>
      </c>
      <c r="C43" s="4" t="s">
        <v>5</v>
      </c>
      <c r="D43" s="4" t="s">
        <v>6</v>
      </c>
      <c r="E43" s="4" t="s">
        <v>7</v>
      </c>
      <c r="F43" s="4" t="s">
        <v>10</v>
      </c>
    </row>
    <row r="44" spans="2:6" ht="16.5" thickBot="1">
      <c r="B44" s="5" t="s">
        <v>8</v>
      </c>
      <c r="C44" s="62">
        <v>5.99</v>
      </c>
      <c r="D44" s="62">
        <v>1.03</v>
      </c>
      <c r="E44" s="62">
        <v>0.08</v>
      </c>
      <c r="F44" s="60">
        <f>SUM(C44:E44)</f>
        <v>7.1000000000000005</v>
      </c>
    </row>
    <row r="45" spans="2:6">
      <c r="C45" s="46"/>
      <c r="D45" s="46"/>
      <c r="E45" s="46"/>
      <c r="F45" s="46"/>
    </row>
    <row r="46" spans="2:6">
      <c r="C46" s="46"/>
      <c r="D46" s="46"/>
      <c r="E46" s="46"/>
      <c r="F46" s="46"/>
    </row>
    <row r="47" spans="2:6">
      <c r="B47" s="155" t="s">
        <v>26</v>
      </c>
      <c r="C47" s="155"/>
      <c r="D47" s="155"/>
      <c r="E47" s="155"/>
      <c r="F47" s="155"/>
    </row>
    <row r="48" spans="2:6" ht="46.9" customHeight="1" thickBot="1">
      <c r="B48" s="18" t="s">
        <v>37</v>
      </c>
      <c r="C48" s="4" t="s">
        <v>5</v>
      </c>
      <c r="D48" s="4" t="s">
        <v>6</v>
      </c>
      <c r="E48" s="4" t="s">
        <v>7</v>
      </c>
      <c r="F48" s="4" t="s">
        <v>10</v>
      </c>
    </row>
    <row r="49" spans="2:10" ht="16.5" thickBot="1">
      <c r="B49" s="5" t="s">
        <v>8</v>
      </c>
      <c r="C49" s="62">
        <v>80.17</v>
      </c>
      <c r="D49" s="62">
        <f t="shared" ref="D49:E49" si="2">SUM(D39,D44)</f>
        <v>47.88</v>
      </c>
      <c r="E49" s="62">
        <f t="shared" si="2"/>
        <v>86</v>
      </c>
      <c r="F49" s="60">
        <v>214.06</v>
      </c>
    </row>
    <row r="50" spans="2:10">
      <c r="B50" s="31"/>
      <c r="C50" s="46"/>
      <c r="D50" s="46"/>
      <c r="E50" s="46"/>
      <c r="F50" s="46"/>
    </row>
    <row r="51" spans="2:10">
      <c r="B51" s="45"/>
      <c r="C51" s="46"/>
      <c r="D51" s="46"/>
      <c r="E51" s="46"/>
      <c r="F51" s="46"/>
    </row>
    <row r="52" spans="2:10">
      <c r="B52" s="51"/>
      <c r="C52" s="51"/>
      <c r="D52" s="51"/>
      <c r="E52" s="51"/>
      <c r="F52" s="51"/>
    </row>
    <row r="53" spans="2:10">
      <c r="B53" s="19" t="s">
        <v>27</v>
      </c>
      <c r="C53" s="19"/>
      <c r="D53" s="19"/>
      <c r="E53" s="19"/>
      <c r="F53" s="19"/>
    </row>
    <row r="54" spans="2:10" ht="38.25" customHeight="1" thickBot="1">
      <c r="B54" s="18" t="s">
        <v>37</v>
      </c>
      <c r="C54" s="4" t="s">
        <v>5</v>
      </c>
      <c r="D54" s="4" t="s">
        <v>6</v>
      </c>
      <c r="E54" s="4" t="s">
        <v>7</v>
      </c>
      <c r="F54" s="4" t="s">
        <v>10</v>
      </c>
    </row>
    <row r="55" spans="2:10" ht="16.5" thickBot="1">
      <c r="B55" s="5" t="s">
        <v>8</v>
      </c>
      <c r="C55" s="62">
        <v>287.39</v>
      </c>
      <c r="D55" s="62">
        <v>128.83000000000001</v>
      </c>
      <c r="E55" s="62">
        <v>172.96</v>
      </c>
      <c r="F55" s="60">
        <f>SUM(C55:E55)</f>
        <v>589.18000000000006</v>
      </c>
      <c r="G55" s="30" t="s">
        <v>9</v>
      </c>
      <c r="H55" s="30" t="s">
        <v>9</v>
      </c>
      <c r="I55" s="30" t="s">
        <v>9</v>
      </c>
      <c r="J55" s="30" t="s">
        <v>9</v>
      </c>
    </row>
    <row r="56" spans="2:10">
      <c r="B56" s="31"/>
      <c r="C56" s="46"/>
      <c r="D56" s="46"/>
      <c r="E56" s="46"/>
      <c r="F56" s="46"/>
    </row>
    <row r="57" spans="2:10">
      <c r="B57" s="30"/>
      <c r="C57" s="46"/>
      <c r="D57" s="46"/>
      <c r="E57" s="46"/>
      <c r="F57" s="46"/>
    </row>
    <row r="58" spans="2:10" ht="39.200000000000003" customHeight="1">
      <c r="B58" s="156" t="s">
        <v>67</v>
      </c>
      <c r="C58" s="156"/>
      <c r="D58" s="156"/>
      <c r="E58" s="156"/>
      <c r="F58" s="156"/>
    </row>
    <row r="59" spans="2:10" ht="36" customHeight="1" thickBot="1">
      <c r="B59" s="18" t="s">
        <v>37</v>
      </c>
      <c r="C59" s="4" t="s">
        <v>5</v>
      </c>
      <c r="D59" s="4" t="s">
        <v>6</v>
      </c>
      <c r="E59" s="4" t="s">
        <v>7</v>
      </c>
      <c r="F59" s="4" t="s">
        <v>10</v>
      </c>
    </row>
    <row r="60" spans="2:10" ht="16.5" thickBot="1">
      <c r="B60" s="5" t="s">
        <v>8</v>
      </c>
      <c r="C60" s="62">
        <v>6.73</v>
      </c>
      <c r="D60" s="62">
        <v>1.48</v>
      </c>
      <c r="E60" s="62">
        <v>12.67</v>
      </c>
      <c r="F60" s="60">
        <f>SUM(C60:E60)</f>
        <v>20.880000000000003</v>
      </c>
    </row>
    <row r="61" spans="2:10">
      <c r="C61" s="46"/>
      <c r="D61" s="46"/>
      <c r="E61" s="46"/>
      <c r="F61" s="46"/>
    </row>
    <row r="62" spans="2:10">
      <c r="B62" s="30"/>
      <c r="C62" s="46"/>
      <c r="D62" s="46"/>
      <c r="E62" s="46"/>
      <c r="F62" s="46"/>
    </row>
    <row r="63" spans="2:10">
      <c r="B63" s="19" t="s">
        <v>28</v>
      </c>
      <c r="C63" s="20"/>
      <c r="D63" s="20"/>
      <c r="E63" s="20"/>
      <c r="F63" s="20"/>
    </row>
    <row r="64" spans="2:10" ht="37.5" customHeight="1" thickBot="1">
      <c r="B64" s="18" t="s">
        <v>37</v>
      </c>
      <c r="C64" s="4" t="s">
        <v>5</v>
      </c>
      <c r="D64" s="4" t="s">
        <v>6</v>
      </c>
      <c r="E64" s="4" t="s">
        <v>7</v>
      </c>
      <c r="F64" s="4" t="s">
        <v>10</v>
      </c>
    </row>
    <row r="65" spans="2:7" ht="16.5" thickBot="1">
      <c r="B65" s="5" t="s">
        <v>8</v>
      </c>
      <c r="C65" s="62">
        <v>294.11</v>
      </c>
      <c r="D65" s="62">
        <f t="shared" ref="D65:E65" si="3">SUM(D55,D60)</f>
        <v>130.31</v>
      </c>
      <c r="E65" s="62">
        <f t="shared" si="3"/>
        <v>185.63</v>
      </c>
      <c r="F65" s="60">
        <v>610.05999999999995</v>
      </c>
      <c r="G65" s="30" t="s">
        <v>9</v>
      </c>
    </row>
    <row r="66" spans="2:7" ht="24">
      <c r="B66" s="29" t="s">
        <v>11</v>
      </c>
      <c r="C66" s="46"/>
      <c r="D66" s="46"/>
      <c r="E66" s="46"/>
      <c r="F66" s="46"/>
    </row>
    <row r="67" spans="2:7">
      <c r="B67" s="6" t="s">
        <v>59</v>
      </c>
      <c r="C67" s="46"/>
      <c r="D67" s="46"/>
      <c r="E67" s="46"/>
      <c r="F67" s="46"/>
    </row>
    <row r="68" spans="2:7">
      <c r="C68" s="28"/>
      <c r="D68" s="28"/>
      <c r="E68" s="28"/>
      <c r="F68" s="28"/>
    </row>
    <row r="69" spans="2:7">
      <c r="C69" s="28"/>
      <c r="D69" s="28"/>
      <c r="E69" s="28"/>
      <c r="F69" s="28"/>
    </row>
  </sheetData>
  <mergeCells count="14">
    <mergeCell ref="B58:F58"/>
    <mergeCell ref="B15:F15"/>
    <mergeCell ref="B20:F20"/>
    <mergeCell ref="B21:F21"/>
    <mergeCell ref="B31:F31"/>
    <mergeCell ref="B36:F36"/>
    <mergeCell ref="B37:F37"/>
    <mergeCell ref="B2:F2"/>
    <mergeCell ref="B3:F3"/>
    <mergeCell ref="B4:F4"/>
    <mergeCell ref="B5:F5"/>
    <mergeCell ref="B47:F47"/>
    <mergeCell ref="B10:F10"/>
    <mergeCell ref="B42:F42"/>
  </mergeCells>
  <printOptions horizontalCentered="1"/>
  <pageMargins left="0.70866141732283472" right="0.70866141732283472" top="0.15748031496062992" bottom="0.15748031496062992" header="0.31496062992125984" footer="0.31496062992125984"/>
  <pageSetup paperSize="8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18</vt:i4>
      </vt:variant>
    </vt:vector>
  </HeadingPairs>
  <TitlesOfParts>
    <vt:vector size="28" baseType="lpstr">
      <vt:lpstr>TabI.3.1CittàMetrProvLCC2018</vt:lpstr>
      <vt:lpstr>Tab. I.3.1A -Provincie-Miss. 10</vt:lpstr>
      <vt:lpstr>Tab. I.3.2A-Pro.C.Cap.-Miss. 10</vt:lpstr>
      <vt:lpstr>Tab. I.3.3A-Pro.S.Corr.-Miss.12</vt:lpstr>
      <vt:lpstr>Tab.I.3.4A-Pro.C.Cap.-Miss.12</vt:lpstr>
      <vt:lpstr>Tab. I.3.5A-Pro.Cor.-AltriInt.</vt:lpstr>
      <vt:lpstr>Tab.I.3.6A-Pro.C.Cap.-AltriInt.</vt:lpstr>
      <vt:lpstr>Ta. I.3.7A-Pro.Totale correnti </vt:lpstr>
      <vt:lpstr>Tab. I.3.8A - Totale C.Capitale</vt:lpstr>
      <vt:lpstr>Tab.I.3.9A-Pro.Totale Spese</vt:lpstr>
      <vt:lpstr>'Ta. I.3.7A-Pro.Totale correnti '!Area_stampa</vt:lpstr>
      <vt:lpstr>'Tab. I.3.1A -Provincie-Miss. 10'!Area_stampa</vt:lpstr>
      <vt:lpstr>'Tab. I.3.2A-Pro.C.Cap.-Miss. 10'!Area_stampa</vt:lpstr>
      <vt:lpstr>'Tab. I.3.3A-Pro.S.Corr.-Miss.12'!Area_stampa</vt:lpstr>
      <vt:lpstr>'Tab. I.3.5A-Pro.Cor.-AltriInt.'!Area_stampa</vt:lpstr>
      <vt:lpstr>'Tab. I.3.8A - Totale C.Capitale'!Area_stampa</vt:lpstr>
      <vt:lpstr>'Tab.I.3.4A-Pro.C.Cap.-Miss.12'!Area_stampa</vt:lpstr>
      <vt:lpstr>'Tab.I.3.6A-Pro.C.Cap.-AltriInt.'!Area_stampa</vt:lpstr>
      <vt:lpstr>'Tab.I.3.9A-Pro.Totale Spese'!Area_stampa</vt:lpstr>
      <vt:lpstr>'Ta. I.3.7A-Pro.Totale correnti '!Print_Area</vt:lpstr>
      <vt:lpstr>'Tab. I.3.1A -Provincie-Miss. 10'!Print_Area</vt:lpstr>
      <vt:lpstr>'Tab. I.3.2A-Pro.C.Cap.-Miss. 10'!Print_Area</vt:lpstr>
      <vt:lpstr>'Tab. I.3.3A-Pro.S.Corr.-Miss.12'!Print_Area</vt:lpstr>
      <vt:lpstr>'Tab. I.3.5A-Pro.Cor.-AltriInt.'!Print_Area</vt:lpstr>
      <vt:lpstr>'Tab. I.3.8A - Totale C.Capitale'!Print_Area</vt:lpstr>
      <vt:lpstr>'Tab.I.3.4A-Pro.C.Cap.-Miss.12'!Print_Area</vt:lpstr>
      <vt:lpstr>'Tab.I.3.6A-Pro.C.Cap.-AltriInt.'!Print_Area</vt:lpstr>
      <vt:lpstr>'Tab.I.3.9A-Pro.Totale Spese'!Print_Area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Grafica-1-Giro;Botoni Girolamo</dc:creator>
  <cp:lastModifiedBy>Botoni Girolamo</cp:lastModifiedBy>
  <cp:lastPrinted>2020-02-20T10:26:30Z</cp:lastPrinted>
  <dcterms:created xsi:type="dcterms:W3CDTF">2016-04-19T07:50:50Z</dcterms:created>
  <dcterms:modified xsi:type="dcterms:W3CDTF">2020-11-13T10:57:23Z</dcterms:modified>
</cp:coreProperties>
</file>