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0370" windowHeight="12750" tabRatio="907"/>
  </bookViews>
  <sheets>
    <sheet name="I.4.1 Spese ComCapolProv.-2017" sheetId="10" r:id="rId1"/>
    <sheet name="Tab. I.4.1A -Correnti-Miss. 10" sheetId="1" r:id="rId2"/>
    <sheet name="Tab. I.4.2A -C.Cap.-Miss. 10" sheetId="2" r:id="rId3"/>
    <sheet name="Tab. I.4.3A -Correnti-Miss.12" sheetId="3" r:id="rId4"/>
    <sheet name="Tab. I.4.4A -C.Cap.-Miss.12" sheetId="4" r:id="rId5"/>
    <sheet name="Tab. I.4.5A -Correnti-AltriInt." sheetId="5" r:id="rId6"/>
    <sheet name="Tab. I.4.6A - C.Cap.-AltriInt." sheetId="6" r:id="rId7"/>
    <sheet name="Tab. I.4.7A - Totale correnti " sheetId="7" r:id="rId8"/>
    <sheet name="Tab. I.4.8A - Totale C.Capitale" sheetId="8" r:id="rId9"/>
    <sheet name="Tab. I.4.9A - Totale Spese" sheetId="9" r:id="rId10"/>
  </sheets>
  <definedNames>
    <definedName name="_xlnm.Print_Area" localSheetId="1">'Tab. I.4.1A -Correnti-Miss. 10'!$B$2:$F$125</definedName>
    <definedName name="_xlnm.Print_Area" localSheetId="2">'Tab. I.4.2A -C.Cap.-Miss. 10'!$B$2:$F$125</definedName>
    <definedName name="_xlnm.Print_Area" localSheetId="3">'Tab. I.4.3A -Correnti-Miss.12'!$B$2:$F$88</definedName>
    <definedName name="_xlnm.Print_Area" localSheetId="4">'Tab. I.4.4A -C.Cap.-Miss.12'!$B$2:$F$88</definedName>
    <definedName name="_xlnm.Print_Area" localSheetId="5">'Tab. I.4.5A -Correnti-AltriInt.'!$B$2:$F$88</definedName>
    <definedName name="_xlnm.Print_Area" localSheetId="6">'Tab. I.4.6A - C.Cap.-AltriInt.'!$B$2:$F$88</definedName>
    <definedName name="_xlnm.Print_Area" localSheetId="7">'Tab. I.4.7A - Totale correnti '!$B$2:$F$67</definedName>
    <definedName name="_xlnm.Print_Area" localSheetId="8">'Tab. I.4.8A - Totale C.Capitale'!$B$2:$F$67</definedName>
    <definedName name="_xlnm.Print_Area" localSheetId="9">'Tab. I.4.9A - Totale Spese'!$B$2:$F$67</definedName>
    <definedName name="Print_Area" localSheetId="1">'Tab. I.4.1A -Correnti-Miss. 10'!$B$2:$F$125</definedName>
    <definedName name="Print_Area" localSheetId="2">'Tab. I.4.2A -C.Cap.-Miss. 10'!$B$2:$F$125</definedName>
    <definedName name="Print_Area" localSheetId="3">'Tab. I.4.3A -Correnti-Miss.12'!$B$2:$F$88</definedName>
    <definedName name="Print_Area" localSheetId="4">'Tab. I.4.4A -C.Cap.-Miss.12'!$B$2:$F$88</definedName>
    <definedName name="Print_Area" localSheetId="5">'Tab. I.4.5A -Correnti-AltriInt.'!$B$2:$F$88</definedName>
    <definedName name="Print_Area" localSheetId="6">'Tab. I.4.6A - C.Cap.-AltriInt.'!$B$2:$F$88</definedName>
    <definedName name="Print_Area" localSheetId="7">'Tab. I.4.7A - Totale correnti '!$B$2:$F$67</definedName>
    <definedName name="Print_Area" localSheetId="8">'Tab. I.4.8A - Totale C.Capitale'!$B$2:$F$67</definedName>
    <definedName name="Print_Area" localSheetId="9">'Tab. I.4.9A - Totale Spese'!$B$2:$F$67</definedName>
  </definedNames>
  <calcPr calcId="145621"/>
</workbook>
</file>

<file path=xl/calcChain.xml><?xml version="1.0" encoding="utf-8"?>
<calcChain xmlns="http://schemas.openxmlformats.org/spreadsheetml/2006/main">
  <c r="C65" i="9" l="1"/>
  <c r="D49" i="9"/>
  <c r="E49" i="9"/>
  <c r="C49" i="9"/>
  <c r="D33" i="9"/>
  <c r="E33" i="9"/>
  <c r="C33" i="9"/>
  <c r="D17" i="9"/>
  <c r="E17" i="9"/>
  <c r="C17" i="9"/>
  <c r="D49" i="8"/>
  <c r="E49" i="8"/>
  <c r="C49" i="8"/>
  <c r="D33" i="8"/>
  <c r="E33" i="8"/>
  <c r="C33" i="8"/>
  <c r="D17" i="8"/>
  <c r="E17" i="8"/>
  <c r="C17" i="8"/>
  <c r="D49" i="7"/>
  <c r="E49" i="7"/>
  <c r="C49" i="7"/>
  <c r="D33" i="7"/>
  <c r="E33" i="7"/>
  <c r="C33" i="7"/>
  <c r="D17" i="7"/>
  <c r="E17" i="7"/>
  <c r="C17" i="7"/>
  <c r="C16" i="6" l="1"/>
  <c r="C88" i="2"/>
  <c r="C89" i="2"/>
  <c r="C90" i="2"/>
  <c r="C91" i="2"/>
  <c r="C92" i="2"/>
  <c r="D88" i="2"/>
  <c r="C28" i="2"/>
  <c r="C29" i="2"/>
  <c r="C30" i="2"/>
  <c r="C31" i="2"/>
  <c r="C32" i="2"/>
  <c r="D28" i="2"/>
  <c r="D29" i="2"/>
  <c r="D30" i="2"/>
  <c r="D31" i="2"/>
  <c r="D32" i="2"/>
  <c r="D118" i="1"/>
  <c r="P79" i="10" l="1"/>
  <c r="N79" i="10"/>
  <c r="M79" i="10"/>
  <c r="L79" i="10"/>
  <c r="J79" i="10"/>
  <c r="I79" i="10"/>
  <c r="H79" i="10"/>
  <c r="K78" i="10"/>
  <c r="K77" i="10"/>
  <c r="K76" i="10"/>
  <c r="K79" i="10" s="1"/>
  <c r="P68" i="10"/>
  <c r="O46" i="10"/>
  <c r="L55" i="10"/>
  <c r="J55" i="10"/>
  <c r="K46" i="10"/>
  <c r="H55" i="10"/>
  <c r="O45" i="10"/>
  <c r="L54" i="10"/>
  <c r="K45" i="10"/>
  <c r="H54" i="10"/>
  <c r="N47" i="10"/>
  <c r="M47" i="10"/>
  <c r="L53" i="10"/>
  <c r="J47" i="10"/>
  <c r="I47" i="10"/>
  <c r="H53" i="10"/>
  <c r="N38" i="10"/>
  <c r="J38" i="10"/>
  <c r="H38" i="10"/>
  <c r="N55" i="10"/>
  <c r="M55" i="10"/>
  <c r="M67" i="10" s="1"/>
  <c r="I55" i="10"/>
  <c r="N54" i="10"/>
  <c r="M54" i="10"/>
  <c r="M66" i="10" s="1"/>
  <c r="J54" i="10"/>
  <c r="I54" i="10"/>
  <c r="N53" i="10"/>
  <c r="M53" i="10"/>
  <c r="J53" i="10"/>
  <c r="I53" i="10"/>
  <c r="K19" i="10"/>
  <c r="K18" i="10"/>
  <c r="M20" i="10"/>
  <c r="L20" i="10"/>
  <c r="J20" i="10"/>
  <c r="H20" i="10"/>
  <c r="N28" i="10"/>
  <c r="M28" i="10"/>
  <c r="L28" i="10"/>
  <c r="J28" i="10"/>
  <c r="I28" i="10"/>
  <c r="H28" i="10"/>
  <c r="N27" i="10"/>
  <c r="M27" i="10"/>
  <c r="L27" i="10"/>
  <c r="J27" i="10"/>
  <c r="I27" i="10"/>
  <c r="H27" i="10"/>
  <c r="N26" i="10"/>
  <c r="N29" i="10" s="1"/>
  <c r="M26" i="10"/>
  <c r="L26" i="10"/>
  <c r="L29" i="10" s="1"/>
  <c r="J26" i="10"/>
  <c r="I26" i="10"/>
  <c r="H26" i="10"/>
  <c r="O28" i="10" l="1"/>
  <c r="N67" i="10"/>
  <c r="O27" i="10"/>
  <c r="L67" i="10"/>
  <c r="L66" i="10"/>
  <c r="J29" i="10"/>
  <c r="H29" i="10"/>
  <c r="M29" i="10"/>
  <c r="O26" i="10"/>
  <c r="O29" i="10" s="1"/>
  <c r="J65" i="10"/>
  <c r="J56" i="10"/>
  <c r="M65" i="10"/>
  <c r="M68" i="10" s="1"/>
  <c r="M56" i="10"/>
  <c r="J66" i="10"/>
  <c r="L65" i="10"/>
  <c r="L56" i="10"/>
  <c r="I29" i="10"/>
  <c r="I65" i="10"/>
  <c r="I56" i="10"/>
  <c r="N65" i="10"/>
  <c r="N56" i="10"/>
  <c r="I66" i="10"/>
  <c r="N66" i="10"/>
  <c r="I67" i="10"/>
  <c r="H65" i="10"/>
  <c r="H56" i="10"/>
  <c r="H66" i="10"/>
  <c r="H67" i="10"/>
  <c r="J67" i="10"/>
  <c r="K8" i="10"/>
  <c r="K9" i="10"/>
  <c r="O9" i="10"/>
  <c r="O10" i="10"/>
  <c r="I11" i="10"/>
  <c r="K17" i="10"/>
  <c r="K20" i="10" s="1"/>
  <c r="O20" i="10"/>
  <c r="K54" i="10"/>
  <c r="O36" i="10"/>
  <c r="O54" i="10" s="1"/>
  <c r="O66" i="10" s="1"/>
  <c r="H47" i="10"/>
  <c r="L47" i="10"/>
  <c r="H11" i="10"/>
  <c r="L11" i="10"/>
  <c r="N11" i="10"/>
  <c r="K55" i="10"/>
  <c r="O37" i="10"/>
  <c r="O55" i="10" s="1"/>
  <c r="O67" i="10" s="1"/>
  <c r="M38" i="10"/>
  <c r="K44" i="10"/>
  <c r="O44" i="10"/>
  <c r="N68" i="10" l="1"/>
  <c r="L68" i="10"/>
  <c r="O38" i="10"/>
  <c r="K66" i="10"/>
  <c r="O53" i="10"/>
  <c r="O47" i="10"/>
  <c r="H68" i="10"/>
  <c r="K53" i="10"/>
  <c r="K47" i="10"/>
  <c r="K38" i="10"/>
  <c r="K11" i="10"/>
  <c r="I68" i="10"/>
  <c r="K29" i="10"/>
  <c r="K67" i="10"/>
  <c r="J68" i="10"/>
  <c r="K65" i="10" l="1"/>
  <c r="K68" i="10" s="1"/>
  <c r="K56" i="10"/>
  <c r="O65" i="10"/>
  <c r="O68" i="10" s="1"/>
  <c r="O56" i="10"/>
  <c r="F32" i="1" l="1"/>
  <c r="F91" i="1"/>
  <c r="F92" i="1"/>
  <c r="E53" i="1"/>
  <c r="F79" i="1"/>
  <c r="F90" i="1"/>
  <c r="E83" i="1"/>
  <c r="C93" i="1"/>
  <c r="D43" i="1"/>
  <c r="E73" i="1"/>
  <c r="D93" i="1"/>
  <c r="C83" i="1"/>
  <c r="C73" i="1"/>
  <c r="E43" i="1"/>
  <c r="C53" i="1"/>
  <c r="D83" i="1"/>
  <c r="C43" i="1"/>
  <c r="D73" i="1"/>
  <c r="D53" i="1"/>
  <c r="E93" i="1" l="1"/>
  <c r="E31" i="2"/>
  <c r="E30" i="2"/>
  <c r="E32" i="2" l="1"/>
  <c r="E28" i="2"/>
  <c r="E29" i="2"/>
  <c r="C13" i="1" l="1"/>
  <c r="F88" i="1" l="1"/>
  <c r="F69" i="1" l="1"/>
  <c r="F89" i="1" s="1"/>
  <c r="F93" i="1" s="1"/>
  <c r="D22" i="3" l="1"/>
  <c r="C22" i="3"/>
  <c r="E21" i="3" l="1"/>
  <c r="E22" i="3"/>
  <c r="C21" i="3"/>
  <c r="C23" i="3" s="1"/>
  <c r="D21" i="3"/>
  <c r="D84" i="6" l="1"/>
  <c r="E84" i="6"/>
  <c r="D85" i="6"/>
  <c r="E85" i="6"/>
  <c r="C85" i="6"/>
  <c r="C84" i="6"/>
  <c r="D63" i="6"/>
  <c r="E63" i="6"/>
  <c r="D64" i="6"/>
  <c r="E64" i="6"/>
  <c r="C64" i="6"/>
  <c r="C63" i="6"/>
  <c r="D42" i="6"/>
  <c r="E42" i="6"/>
  <c r="D43" i="6"/>
  <c r="E43" i="6"/>
  <c r="C43" i="6"/>
  <c r="C42" i="6"/>
  <c r="D21" i="6"/>
  <c r="E21" i="6"/>
  <c r="D22" i="6"/>
  <c r="E22" i="6"/>
  <c r="C22" i="6"/>
  <c r="C21" i="6"/>
  <c r="D84" i="5"/>
  <c r="E84" i="5"/>
  <c r="D85" i="5"/>
  <c r="E85" i="5"/>
  <c r="C85" i="5"/>
  <c r="C84" i="5"/>
  <c r="D63" i="5"/>
  <c r="E63" i="5"/>
  <c r="D64" i="5"/>
  <c r="E64" i="5"/>
  <c r="C64" i="5"/>
  <c r="C63" i="5"/>
  <c r="D42" i="5"/>
  <c r="E42" i="5"/>
  <c r="D43" i="5"/>
  <c r="E43" i="5"/>
  <c r="C43" i="5"/>
  <c r="C42" i="5"/>
  <c r="D21" i="5"/>
  <c r="E21" i="5"/>
  <c r="D22" i="5"/>
  <c r="E22" i="5"/>
  <c r="C22" i="5"/>
  <c r="C21" i="5"/>
  <c r="D84" i="4"/>
  <c r="E84" i="4"/>
  <c r="D85" i="4"/>
  <c r="E85" i="4"/>
  <c r="C85" i="4"/>
  <c r="C84" i="4"/>
  <c r="D63" i="4"/>
  <c r="E63" i="4"/>
  <c r="D64" i="4"/>
  <c r="E64" i="4"/>
  <c r="C64" i="4"/>
  <c r="C63" i="4"/>
  <c r="D42" i="4"/>
  <c r="E42" i="4"/>
  <c r="D43" i="4"/>
  <c r="E43" i="4"/>
  <c r="C43" i="4"/>
  <c r="C42" i="4"/>
  <c r="D21" i="4"/>
  <c r="E21" i="4"/>
  <c r="D22" i="4"/>
  <c r="E22" i="4"/>
  <c r="C22" i="4"/>
  <c r="C21" i="4"/>
  <c r="D84" i="3"/>
  <c r="E84" i="3"/>
  <c r="D85" i="3"/>
  <c r="E85" i="3"/>
  <c r="C85" i="3"/>
  <c r="C84" i="3"/>
  <c r="D63" i="3"/>
  <c r="E63" i="3"/>
  <c r="D64" i="3"/>
  <c r="C64" i="3"/>
  <c r="D42" i="3"/>
  <c r="E42" i="3"/>
  <c r="D43" i="3"/>
  <c r="E43" i="3"/>
  <c r="C43" i="3"/>
  <c r="C42" i="3"/>
  <c r="D118" i="2"/>
  <c r="E118" i="2"/>
  <c r="D119" i="2"/>
  <c r="E119" i="2"/>
  <c r="D120" i="2"/>
  <c r="E120" i="2"/>
  <c r="D121" i="2"/>
  <c r="E121" i="2"/>
  <c r="D122" i="2"/>
  <c r="E122" i="2"/>
  <c r="C119" i="2"/>
  <c r="C120" i="2"/>
  <c r="C121" i="2"/>
  <c r="C122" i="2"/>
  <c r="C118" i="2"/>
  <c r="E88" i="2"/>
  <c r="D89" i="2"/>
  <c r="E89" i="2"/>
  <c r="D90" i="2"/>
  <c r="E90" i="2"/>
  <c r="D91" i="2"/>
  <c r="E91" i="2"/>
  <c r="D92" i="2"/>
  <c r="E92" i="2"/>
  <c r="D58" i="2"/>
  <c r="E58" i="2"/>
  <c r="D59" i="2"/>
  <c r="E59" i="2"/>
  <c r="D60" i="2"/>
  <c r="E60" i="2"/>
  <c r="D61" i="2"/>
  <c r="E61" i="2"/>
  <c r="D62" i="2"/>
  <c r="E62" i="2"/>
  <c r="C59" i="2"/>
  <c r="C60" i="2"/>
  <c r="C61" i="2"/>
  <c r="C62" i="2"/>
  <c r="C58" i="2"/>
  <c r="F60" i="2" l="1"/>
  <c r="F62" i="2"/>
  <c r="C63" i="2"/>
  <c r="E63" i="2"/>
  <c r="D63" i="2"/>
  <c r="F90" i="2"/>
  <c r="F88" i="2"/>
  <c r="F61" i="2"/>
  <c r="C93" i="2"/>
  <c r="E93" i="2"/>
  <c r="D93" i="2"/>
  <c r="D120" i="1" l="1"/>
  <c r="E121" i="1"/>
  <c r="D119" i="1"/>
  <c r="D121" i="1"/>
  <c r="E122" i="1"/>
  <c r="E120" i="1"/>
  <c r="D122" i="1"/>
  <c r="E118" i="1"/>
  <c r="E119" i="1"/>
  <c r="F60" i="1" l="1"/>
  <c r="F59" i="1"/>
  <c r="F61" i="1"/>
  <c r="F62" i="1"/>
  <c r="E63" i="1"/>
  <c r="D63" i="1"/>
  <c r="C63" i="1"/>
  <c r="D123" i="1"/>
  <c r="E123" i="1"/>
  <c r="C123" i="1"/>
  <c r="D113" i="1"/>
  <c r="E113" i="1"/>
  <c r="C113" i="1"/>
  <c r="D103" i="1"/>
  <c r="E103" i="1"/>
  <c r="C103" i="1"/>
  <c r="D123" i="2"/>
  <c r="E123" i="2"/>
  <c r="C123" i="2"/>
  <c r="D113" i="2"/>
  <c r="E113" i="2"/>
  <c r="C113" i="2"/>
  <c r="D103" i="2"/>
  <c r="E103" i="2"/>
  <c r="C103" i="2"/>
  <c r="D83" i="2"/>
  <c r="E83" i="2"/>
  <c r="C83" i="2"/>
  <c r="D73" i="2"/>
  <c r="E73" i="2"/>
  <c r="C73" i="2"/>
  <c r="D53" i="2"/>
  <c r="E53" i="2"/>
  <c r="C53" i="2"/>
  <c r="D43" i="2"/>
  <c r="E43" i="2"/>
  <c r="C43" i="2"/>
  <c r="D33" i="2"/>
  <c r="E33" i="2"/>
  <c r="C33" i="2"/>
  <c r="D23" i="2"/>
  <c r="E23" i="2"/>
  <c r="C23" i="2"/>
  <c r="D13" i="2"/>
  <c r="E13" i="2"/>
  <c r="C13" i="2"/>
  <c r="D23" i="1"/>
  <c r="E23" i="1"/>
  <c r="C23" i="1"/>
  <c r="E33" i="1"/>
  <c r="C33" i="1"/>
  <c r="D13" i="1"/>
  <c r="E13" i="1"/>
  <c r="D33" i="1" l="1"/>
  <c r="F33" i="1" s="1"/>
  <c r="E86" i="6"/>
  <c r="D86" i="6"/>
  <c r="C86" i="6"/>
  <c r="F85" i="6"/>
  <c r="F84" i="6"/>
  <c r="E79" i="6"/>
  <c r="D79" i="6"/>
  <c r="C79" i="6"/>
  <c r="F78" i="6"/>
  <c r="F77" i="6"/>
  <c r="E72" i="6"/>
  <c r="D72" i="6"/>
  <c r="C72" i="6"/>
  <c r="F71" i="6"/>
  <c r="F70" i="6"/>
  <c r="E65" i="6"/>
  <c r="D65" i="6"/>
  <c r="C65" i="6"/>
  <c r="F64" i="6"/>
  <c r="F63" i="6"/>
  <c r="E58" i="6"/>
  <c r="D58" i="6"/>
  <c r="C58" i="6"/>
  <c r="F57" i="6"/>
  <c r="F56" i="6"/>
  <c r="E51" i="6"/>
  <c r="D51" i="6"/>
  <c r="C51" i="6"/>
  <c r="F50" i="6"/>
  <c r="F49" i="6"/>
  <c r="E44" i="6"/>
  <c r="D44" i="6"/>
  <c r="C44" i="6"/>
  <c r="F43" i="6"/>
  <c r="F42" i="6"/>
  <c r="E37" i="6"/>
  <c r="D37" i="6"/>
  <c r="C37" i="6"/>
  <c r="F36" i="6"/>
  <c r="F35" i="6"/>
  <c r="E30" i="6"/>
  <c r="D30" i="6"/>
  <c r="C30" i="6"/>
  <c r="F29" i="6"/>
  <c r="F28" i="6"/>
  <c r="E23" i="6"/>
  <c r="D23" i="6"/>
  <c r="C23" i="6"/>
  <c r="F22" i="6"/>
  <c r="F21" i="6"/>
  <c r="E16" i="6"/>
  <c r="D16" i="6"/>
  <c r="F15" i="6"/>
  <c r="F14" i="6"/>
  <c r="E9" i="6"/>
  <c r="D9" i="6"/>
  <c r="C9" i="6"/>
  <c r="F8" i="6"/>
  <c r="F7" i="6"/>
  <c r="F79" i="6" l="1"/>
  <c r="F16" i="6"/>
  <c r="F58" i="6"/>
  <c r="F44" i="6"/>
  <c r="F86" i="6"/>
  <c r="F51" i="6"/>
  <c r="F23" i="6"/>
  <c r="F65" i="6"/>
  <c r="F9" i="6"/>
  <c r="F37" i="6"/>
  <c r="F30" i="6"/>
  <c r="F72" i="6"/>
  <c r="E86" i="5"/>
  <c r="D86" i="5"/>
  <c r="C86" i="5"/>
  <c r="F85" i="5"/>
  <c r="F84" i="5"/>
  <c r="E79" i="5"/>
  <c r="D79" i="5"/>
  <c r="C79" i="5"/>
  <c r="F78" i="5"/>
  <c r="F77" i="5"/>
  <c r="E72" i="5"/>
  <c r="C72" i="5"/>
  <c r="F71" i="5"/>
  <c r="F70" i="5"/>
  <c r="E65" i="5"/>
  <c r="D65" i="5"/>
  <c r="C65" i="5"/>
  <c r="F64" i="5"/>
  <c r="F63" i="5"/>
  <c r="E58" i="5"/>
  <c r="D58" i="5"/>
  <c r="C58" i="5"/>
  <c r="F57" i="5"/>
  <c r="F56" i="5"/>
  <c r="E51" i="5"/>
  <c r="D51" i="5"/>
  <c r="C51" i="5"/>
  <c r="F50" i="5"/>
  <c r="F49" i="5"/>
  <c r="E44" i="5"/>
  <c r="D44" i="5"/>
  <c r="C44" i="5"/>
  <c r="F43" i="5"/>
  <c r="F42" i="5"/>
  <c r="E37" i="5"/>
  <c r="D37" i="5"/>
  <c r="C37" i="5"/>
  <c r="F36" i="5"/>
  <c r="F35" i="5"/>
  <c r="E30" i="5"/>
  <c r="D30" i="5"/>
  <c r="C30" i="5"/>
  <c r="F29" i="5"/>
  <c r="F28" i="5"/>
  <c r="E23" i="5"/>
  <c r="D23" i="5"/>
  <c r="C23" i="5"/>
  <c r="F22" i="5"/>
  <c r="F21" i="5"/>
  <c r="E16" i="5"/>
  <c r="D16" i="5"/>
  <c r="C16" i="5"/>
  <c r="F15" i="5"/>
  <c r="F14" i="5"/>
  <c r="E9" i="5"/>
  <c r="D9" i="5"/>
  <c r="C9" i="5"/>
  <c r="F8" i="5"/>
  <c r="F7" i="5"/>
  <c r="F86" i="5" l="1"/>
  <c r="F44" i="5"/>
  <c r="F23" i="5"/>
  <c r="F65" i="5"/>
  <c r="F37" i="5"/>
  <c r="F79" i="5"/>
  <c r="F9" i="5"/>
  <c r="F30" i="5"/>
  <c r="F72" i="5"/>
  <c r="F51" i="5"/>
  <c r="F16" i="5"/>
  <c r="F58" i="5"/>
  <c r="E86" i="4"/>
  <c r="D86" i="4"/>
  <c r="C86" i="4"/>
  <c r="F85" i="4"/>
  <c r="F84" i="4"/>
  <c r="E79" i="4"/>
  <c r="D79" i="4"/>
  <c r="C79" i="4"/>
  <c r="F78" i="4"/>
  <c r="F77" i="4"/>
  <c r="E72" i="4"/>
  <c r="C72" i="4"/>
  <c r="F71" i="4"/>
  <c r="F70" i="4"/>
  <c r="E65" i="4"/>
  <c r="D65" i="4"/>
  <c r="C65" i="4"/>
  <c r="F64" i="4"/>
  <c r="F63" i="4"/>
  <c r="E58" i="4"/>
  <c r="D58" i="4"/>
  <c r="C58" i="4"/>
  <c r="F57" i="4"/>
  <c r="F56" i="4"/>
  <c r="E51" i="4"/>
  <c r="D51" i="4"/>
  <c r="C51" i="4"/>
  <c r="F50" i="4"/>
  <c r="F49" i="4"/>
  <c r="E44" i="4"/>
  <c r="D44" i="4"/>
  <c r="C44" i="4"/>
  <c r="F43" i="4"/>
  <c r="F42" i="4"/>
  <c r="E37" i="4"/>
  <c r="D37" i="4"/>
  <c r="C37" i="4"/>
  <c r="F36" i="4"/>
  <c r="F35" i="4"/>
  <c r="E30" i="4"/>
  <c r="D30" i="4"/>
  <c r="C30" i="4"/>
  <c r="F29" i="4"/>
  <c r="F28" i="4"/>
  <c r="E23" i="4"/>
  <c r="D23" i="4"/>
  <c r="C23" i="4"/>
  <c r="F22" i="4"/>
  <c r="F21" i="4"/>
  <c r="E16" i="4"/>
  <c r="D16" i="4"/>
  <c r="C16" i="4"/>
  <c r="F15" i="4"/>
  <c r="F14" i="4"/>
  <c r="E9" i="4"/>
  <c r="D9" i="4"/>
  <c r="C9" i="4"/>
  <c r="F8" i="4"/>
  <c r="F7" i="4"/>
  <c r="F23" i="4" l="1"/>
  <c r="F37" i="4"/>
  <c r="F79" i="4"/>
  <c r="F65" i="4"/>
  <c r="F51" i="4"/>
  <c r="F44" i="4"/>
  <c r="F86" i="4"/>
  <c r="F9" i="4"/>
  <c r="F30" i="4"/>
  <c r="F72" i="4"/>
  <c r="F16" i="4"/>
  <c r="F58" i="4"/>
  <c r="E86" i="3" l="1"/>
  <c r="D86" i="3"/>
  <c r="C86" i="3"/>
  <c r="F85" i="3"/>
  <c r="F84" i="3"/>
  <c r="E79" i="3"/>
  <c r="D79" i="3"/>
  <c r="C79" i="3"/>
  <c r="F78" i="3"/>
  <c r="F77" i="3"/>
  <c r="E72" i="3"/>
  <c r="D72" i="3"/>
  <c r="C72" i="3"/>
  <c r="F71" i="3"/>
  <c r="F70" i="3"/>
  <c r="D65" i="3"/>
  <c r="E58" i="3"/>
  <c r="D58" i="3"/>
  <c r="C58" i="3"/>
  <c r="F57" i="3"/>
  <c r="F56" i="3"/>
  <c r="D51" i="3"/>
  <c r="E44" i="3"/>
  <c r="D44" i="3"/>
  <c r="C44" i="3"/>
  <c r="F43" i="3"/>
  <c r="F42" i="3"/>
  <c r="E37" i="3"/>
  <c r="D37" i="3"/>
  <c r="C37" i="3"/>
  <c r="F36" i="3"/>
  <c r="F35" i="3"/>
  <c r="E30" i="3"/>
  <c r="D30" i="3"/>
  <c r="C30" i="3"/>
  <c r="F29" i="3"/>
  <c r="F28" i="3"/>
  <c r="F30" i="3" s="1"/>
  <c r="E23" i="3"/>
  <c r="D23" i="3"/>
  <c r="F22" i="3"/>
  <c r="F21" i="3"/>
  <c r="E16" i="3"/>
  <c r="D16" i="3"/>
  <c r="C16" i="3"/>
  <c r="F15" i="3"/>
  <c r="F14" i="3"/>
  <c r="E9" i="3"/>
  <c r="D9" i="3"/>
  <c r="C9" i="3"/>
  <c r="F8" i="3"/>
  <c r="F7" i="3"/>
  <c r="F9" i="3" l="1"/>
  <c r="F86" i="3"/>
  <c r="F72" i="3"/>
  <c r="E60" i="7"/>
  <c r="F37" i="3"/>
  <c r="F79" i="3"/>
  <c r="F23" i="3"/>
  <c r="F58" i="3"/>
  <c r="F44" i="3"/>
  <c r="F16" i="3"/>
  <c r="F122" i="2" l="1"/>
  <c r="F121" i="2"/>
  <c r="F120" i="2"/>
  <c r="F119" i="2"/>
  <c r="F118" i="2"/>
  <c r="F112" i="2"/>
  <c r="F111" i="2"/>
  <c r="F110" i="2"/>
  <c r="F109" i="2"/>
  <c r="F108" i="2"/>
  <c r="F102" i="2"/>
  <c r="F101" i="2"/>
  <c r="F100" i="2"/>
  <c r="F99" i="2"/>
  <c r="F98" i="2"/>
  <c r="F92" i="2"/>
  <c r="F91" i="2"/>
  <c r="F89" i="2"/>
  <c r="F82" i="2"/>
  <c r="F81" i="2"/>
  <c r="F80" i="2"/>
  <c r="F79" i="2"/>
  <c r="F78" i="2"/>
  <c r="F72" i="2"/>
  <c r="F71" i="2"/>
  <c r="F70" i="2"/>
  <c r="F69" i="2"/>
  <c r="F68" i="2"/>
  <c r="F59" i="2"/>
  <c r="F58" i="2"/>
  <c r="F52" i="2"/>
  <c r="F51" i="2"/>
  <c r="F50" i="2"/>
  <c r="F49" i="2"/>
  <c r="F48" i="2"/>
  <c r="F42" i="2"/>
  <c r="F41" i="2"/>
  <c r="F40" i="2"/>
  <c r="F39" i="2"/>
  <c r="F38" i="2"/>
  <c r="F32" i="2"/>
  <c r="F31" i="2"/>
  <c r="F30" i="2"/>
  <c r="F29" i="2"/>
  <c r="F28" i="2"/>
  <c r="F22" i="2"/>
  <c r="F21" i="2"/>
  <c r="F20" i="2"/>
  <c r="F19" i="2"/>
  <c r="F18" i="2"/>
  <c r="F12" i="2"/>
  <c r="F11" i="2"/>
  <c r="F10" i="2"/>
  <c r="F9" i="2"/>
  <c r="F8" i="2"/>
  <c r="F63" i="2" l="1"/>
  <c r="F83" i="2"/>
  <c r="C65" i="8"/>
  <c r="C55" i="8"/>
  <c r="D65" i="8"/>
  <c r="D55" i="8"/>
  <c r="E65" i="8"/>
  <c r="E55" i="8"/>
  <c r="C60" i="8"/>
  <c r="D60" i="8"/>
  <c r="E60" i="8"/>
  <c r="F93" i="2"/>
  <c r="F12" i="8"/>
  <c r="F53" i="2"/>
  <c r="F13" i="2"/>
  <c r="F123" i="2"/>
  <c r="F113" i="2"/>
  <c r="F103" i="2"/>
  <c r="F49" i="8"/>
  <c r="F73" i="2"/>
  <c r="F43" i="2"/>
  <c r="F33" i="2"/>
  <c r="F17" i="8" s="1"/>
  <c r="F23" i="2"/>
  <c r="F39" i="8"/>
  <c r="F28" i="8"/>
  <c r="F44" i="8"/>
  <c r="F23" i="8"/>
  <c r="F7" i="8"/>
  <c r="F55" i="8" l="1"/>
  <c r="F60" i="8"/>
  <c r="F65" i="8"/>
  <c r="F33" i="8"/>
  <c r="F122" i="1" l="1"/>
  <c r="F121" i="1"/>
  <c r="F120" i="1"/>
  <c r="F119" i="1"/>
  <c r="F118" i="1"/>
  <c r="F112" i="1"/>
  <c r="F111" i="1"/>
  <c r="F110" i="1"/>
  <c r="F109" i="1"/>
  <c r="F108" i="1"/>
  <c r="F102" i="1"/>
  <c r="F101" i="1"/>
  <c r="F100" i="1"/>
  <c r="F99" i="1"/>
  <c r="F98" i="1"/>
  <c r="F82" i="1"/>
  <c r="F81" i="1"/>
  <c r="F80" i="1"/>
  <c r="F78" i="1"/>
  <c r="F72" i="1"/>
  <c r="F71" i="1"/>
  <c r="F70" i="1"/>
  <c r="F68" i="1"/>
  <c r="F58" i="1"/>
  <c r="F63" i="1" s="1"/>
  <c r="F52" i="1"/>
  <c r="F51" i="1"/>
  <c r="F50" i="1"/>
  <c r="F49" i="1"/>
  <c r="F48" i="1"/>
  <c r="F42" i="1"/>
  <c r="F41" i="1"/>
  <c r="F40" i="1"/>
  <c r="F39" i="1"/>
  <c r="F38" i="1"/>
  <c r="F31" i="1"/>
  <c r="F30" i="1"/>
  <c r="F29" i="1"/>
  <c r="F28" i="1"/>
  <c r="F22" i="1"/>
  <c r="F21" i="1"/>
  <c r="F20" i="1"/>
  <c r="F19" i="1"/>
  <c r="F18" i="1"/>
  <c r="F10" i="1"/>
  <c r="F11" i="1"/>
  <c r="F12" i="1"/>
  <c r="F9" i="1"/>
  <c r="F8" i="1"/>
  <c r="C60" i="7" l="1"/>
  <c r="D60" i="7"/>
  <c r="F113" i="1"/>
  <c r="F103" i="1"/>
  <c r="F123" i="1"/>
  <c r="F43" i="1"/>
  <c r="F73" i="1"/>
  <c r="F53" i="1"/>
  <c r="F83" i="1"/>
  <c r="D55" i="7"/>
  <c r="F23" i="1"/>
  <c r="F12" i="7"/>
  <c r="F13" i="1"/>
  <c r="F28" i="7"/>
  <c r="F44" i="7"/>
  <c r="F17" i="7"/>
  <c r="F33" i="7"/>
  <c r="F23" i="7"/>
  <c r="F7" i="7"/>
  <c r="F60" i="7" l="1"/>
  <c r="D65" i="7"/>
  <c r="D65" i="9"/>
  <c r="E65" i="9"/>
  <c r="F7" i="9"/>
  <c r="F12" i="9"/>
  <c r="F23" i="9"/>
  <c r="F17" i="9"/>
  <c r="F44" i="9"/>
  <c r="F33" i="9"/>
  <c r="F28" i="9"/>
  <c r="F60" i="9" l="1"/>
  <c r="E64" i="3" l="1"/>
  <c r="E51" i="3"/>
  <c r="F50" i="3"/>
  <c r="E55" i="7" l="1"/>
  <c r="E65" i="3"/>
  <c r="F64" i="3"/>
  <c r="E65" i="7" l="1"/>
  <c r="C63" i="3" l="1"/>
  <c r="C51" i="3"/>
  <c r="F49" i="3"/>
  <c r="F51" i="3" s="1"/>
  <c r="F63" i="3" l="1"/>
  <c r="F65" i="3" s="1"/>
  <c r="C65" i="3"/>
  <c r="C55" i="7" l="1"/>
  <c r="F39" i="7"/>
  <c r="C65" i="7" l="1"/>
  <c r="F55" i="7"/>
  <c r="F39" i="9"/>
  <c r="F49" i="7"/>
  <c r="F65" i="7" l="1"/>
  <c r="F55" i="9"/>
  <c r="F49" i="9"/>
  <c r="F65" i="9" l="1"/>
</calcChain>
</file>

<file path=xl/sharedStrings.xml><?xml version="1.0" encoding="utf-8"?>
<sst xmlns="http://schemas.openxmlformats.org/spreadsheetml/2006/main" count="1295" uniqueCount="134">
  <si>
    <t>Programma 01: Trasporto Ferroviario</t>
  </si>
  <si>
    <t>Programma 02: Trasporto Pubblico Locale</t>
  </si>
  <si>
    <t>Programma 03: Trasporto per vie d'acqua</t>
  </si>
  <si>
    <t>Programma 04: Altre modalità di trasporto</t>
  </si>
  <si>
    <t>Programma 05: Viabilità e infrastrutture stradali</t>
  </si>
  <si>
    <t>Italia Settentrionale</t>
  </si>
  <si>
    <t>Italia Centrale</t>
  </si>
  <si>
    <t>Italia Meridionale e Insulare</t>
  </si>
  <si>
    <t>Totale Italia</t>
  </si>
  <si>
    <t xml:space="preserve"> </t>
  </si>
  <si>
    <t>Totale Programmi</t>
  </si>
  <si>
    <t>Nota: eventuali incongruenze nei totali sono da attribuirsi alla procedura di arrotondamento.</t>
  </si>
  <si>
    <t>d) Pagamenti in conto competenza per spese correnti  - Spese correnti dirette (tutti i macroaggregati diversi da 04)</t>
  </si>
  <si>
    <t xml:space="preserve">l)Totale pagamenti in conto competenza + in conto residui per spese correnti - Spese correnti dirette </t>
  </si>
  <si>
    <t xml:space="preserve">a) Impegni per spese correnti - Spese correnti dirette (tutti i macroaggregati diversi da 04)  </t>
  </si>
  <si>
    <t xml:space="preserve">b) Impegni per spese correnti  - Contributi e trasferimenti correnti (Macro-aggregato 04 - Trasferimenti correnti) </t>
  </si>
  <si>
    <t xml:space="preserve">g) Pagamenti in conto residui per spese correnti - Spese correnti dirette (tutti i macroaggregati diversi da 04) </t>
  </si>
  <si>
    <t xml:space="preserve">h) Pagamenti in conto residui per spese correnti - Contributi e trasferimenti correnti (Macro-aggregato 04 - Trasferimenti correnti) </t>
  </si>
  <si>
    <t>e) Pagamenti in conto competenza per spese correnti - Contributi e trasferimenti correnti (Macro-aggregato 04 - Trasferimenti correnti)</t>
  </si>
  <si>
    <t xml:space="preserve">m) Totale pagamenti in conto competenza + in conto residui per spese correnti - Contributi e trasferimenti correnti (Macro-aggregato 04 - Trasferimenti correnti) </t>
  </si>
  <si>
    <t xml:space="preserve">Titolo II - Spese in Conto Capitale  - Codice Missione 10 - Trasporti e diritto alla mobilità - </t>
  </si>
  <si>
    <t>g) Pagamenti in conto residui per spese in conto capitale - Spese in conto capitale dirette (tutti i macroaggregati diversi da 04)</t>
  </si>
  <si>
    <t>l) Totale pagamenti (in conto competenza + in conto residui) per spese in conto capitale - Spese in conto capitale dirette (tutti i macroaggregati diversi da 04)</t>
  </si>
  <si>
    <t>Fonte: Ministero delle Infrastrutture e dei Trasporti, Comuni Capoluogo di Provincia.</t>
  </si>
  <si>
    <r>
      <rPr>
        <i/>
        <sz val="9"/>
        <rFont val="timesoman"/>
      </rPr>
      <t>Fonte</t>
    </r>
    <r>
      <rPr>
        <sz val="9"/>
        <rFont val="timesoman"/>
      </rPr>
      <t>: Ministero delle Infrastrutture e dei Trasporti, Comuni Capoluogo di Provincia.</t>
    </r>
  </si>
  <si>
    <t xml:space="preserve">Missione 12 - Diritti sociali, politiche sociali e famiglia - </t>
  </si>
  <si>
    <t>Titolo I - Spese correnti Codice Missione 12</t>
  </si>
  <si>
    <t>Programma 02: Interventi per la disabilità</t>
  </si>
  <si>
    <t>Programma 03: Interventi per gli anziani</t>
  </si>
  <si>
    <t>Titolo II - Spese in Conto Capitale
  Codice Missione 12</t>
  </si>
  <si>
    <t>Altri interventi in materia di trasporti e diritto alla mobilità</t>
  </si>
  <si>
    <t xml:space="preserve">Titolo I - Spese correnti Codice Missione </t>
  </si>
  <si>
    <t>Programma __: Altri Interventi ________</t>
  </si>
  <si>
    <t>Titolo I - Spese correnti Codice Missione</t>
  </si>
  <si>
    <t xml:space="preserve">Titolo II - Spese in Conto Capitale  Codice Missione </t>
  </si>
  <si>
    <t xml:space="preserve">Titolo II - Spese in Conto Capitale Codice Missione </t>
  </si>
  <si>
    <t>Titolo II - Spese in Conto Capitale Codice Missione</t>
  </si>
  <si>
    <t xml:space="preserve">Missione 10 - Trasporti e diritto alla mobilità </t>
  </si>
  <si>
    <t xml:space="preserve">Titolo I - Spese correnti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</si>
  <si>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Titolo II - Spese in Conto Capitale  </t>
  </si>
  <si>
    <t>g) Pagamenti in conto residui per spese correnti - Spese correnti dirette (tutti i macroaggregati diversi da 04)</t>
  </si>
  <si>
    <t>l)Totale pagamenti in conto competenza + in conto residui per spese correnti - Spese correnti dirette (tutti i macroaggregati diversi da 04)</t>
  </si>
  <si>
    <t>a) Impegni per spese in conto capitale - Spese in conto capitale dirette (tutti i macroaggregati diversi da 04)</t>
  </si>
  <si>
    <t>d) Pagamenti in conto competenza per spese in conto capitale - Spese in conto capitale dirette (tutti i macroaggregati diversi da 04)</t>
  </si>
  <si>
    <t>e) Pagamenti in conto competenza per spese in conto capitale - Contributi e trasferimenti in conto capitale (Macro-aggregato 04 - Trasferimenti in conto capitale)</t>
  </si>
  <si>
    <t>b) Impegni per spese in conto capitale - Contributi e trasferimenti in conto capitale (Macro-aggregato 04 - Trasferimenti in conto capitale)</t>
  </si>
  <si>
    <t>h) Pagamenti in conto residui per spese in conto capitale - Contributi e trasferimenti in conto capitale (Macro-aggregato 04 - Trasferimenti in conto capitale)</t>
  </si>
  <si>
    <t>m) Totale pagamenti (in conto competenza + in conto residui) per spese in conto capitale - Contributi e trasferimenti in conto capitale (Macro-aggregato 04 - Trasferimenti in conto capitale)</t>
  </si>
  <si>
    <t>a) Impegni per spese correnti  - Spese correnti dirette (tutti i macroaggregati diversi da 04)</t>
  </si>
  <si>
    <t>b) Impegni per spese correnti  - Contributi e trasferimenti correnti (Macro-aggregato 04 - Trasferimenti correnti)</t>
  </si>
  <si>
    <t>e) Pagamenti in conto competenza per spese correnti  - Contributi e trasferimenti correnti (Macro-aggregato 04 - Trasferimenti correnti)</t>
  </si>
  <si>
    <t>g) Pagamenti in conto residui per spese correnti  - Spese correnti dirette (tutti i macroaggregati diversi da 04)</t>
  </si>
  <si>
    <t>h) Pagamenti in conto residui per spese correnti  - Contributi e trasferimenti correnti (Macro-aggregato 04 - Trasferimenti correnti)</t>
  </si>
  <si>
    <t>l) Totale pagamenti in conto competenza + in conto residui per spese correnti  - Spese correnti dirette (tutti i macroaggregati diversi da 04)</t>
  </si>
  <si>
    <t>m) Totale pagamenti in conto competenza + in conto residui per spese correnti  - Contributi e trasferimenti correnti (Macro-aggregato 04 - Trasferimenti correnti)</t>
  </si>
  <si>
    <t>a) Impegni per spese correnti - Spese correnti dirette (tutti i macroaggregati diversi da 04)</t>
  </si>
  <si>
    <t>a) Impegni per spese in conto capitale  - Spese in conto capitale dirette (tutti i macroaggregati diversi da 04)</t>
  </si>
  <si>
    <t>b) Impegni per spese in conto capitale  - Contributi e trasferimenti in conto capitale (Macro-aggregato 04 - Trasferimenti in conto capitale)</t>
  </si>
  <si>
    <t>d) Pagamenti in conto competenza per spese in conto capitale  - Spese in conto capitale dirette (tutti i macroaggregati diversi da 04)</t>
  </si>
  <si>
    <t>e) Pagamenti in conto competenza per spese in conto capitale  - Contributi e trasferimenti in conto capitale (Macro-aggregato 04 - Trasferimenti in conto capitale)</t>
  </si>
  <si>
    <t>h) Pagamenti in conto residui per spese in conto capitale  - Contributi e trasferimenti in conto capitale (Macro-aggregato 04 - Trasferimenti in conto capitale)</t>
  </si>
  <si>
    <t>l) Totale pagamenti in conto competenza + in conto residui per spese in conto capitale  - Spese in conto capitale dirette (tutti i macroaggregati diversi da 04)</t>
  </si>
  <si>
    <t>m) Totale pagamenti in conto competenza + in conto residui per spese in conto capitale  - Contributi e trasferimenti in conto capitale (Macro-aggregato 04 - Trasferimenti in conto capitale)</t>
  </si>
  <si>
    <t xml:space="preserve">Titolo I - Spese correnti -  Codice Missione 10 - Trasporti e diritto alla mobilità </t>
  </si>
  <si>
    <t xml:space="preserve">Ttolo I - Spese Correnti + Titolo II - Spese in Conto Capitale  </t>
  </si>
  <si>
    <t>a) Impegni per spese correnti + spese in  conto capitale - dirette in conto capitale (tutti i macroaggregati diversi da 04)</t>
  </si>
  <si>
    <t>b) Impegni per spese correnti + spese  in conto capitale - Contributi e trasferimenti in conto capitale (Macro-aggregato 04 - Trasferimenti in conto capitale)</t>
  </si>
  <si>
    <t>d) Pagamenti in conto competenza per spese correnti + spese in conto capitale - Spese correnti + spese in conto capitale dirette (tutti i macroaggregati diversi da 04)</t>
  </si>
  <si>
    <t>e) Pagamenti in conto competenza per spese correnti + spese in conto capitale - Contributi e trasf. in conto capitale + spese correnti cont. E tras. (Macro-aggregato 04 )</t>
  </si>
  <si>
    <t>g) Pagamenti in conto residui per spese correnti + spese in conto capitale - Spese in conto capitale dirette (tutti i macroaggregati diversi da 04)+ Spese correnti</t>
  </si>
  <si>
    <t>h) Pagamenti in conto residui per spese correnti + spese in conto capitale - Contributi e trasferimenti in conto capitale (Macro-aggregato 04 )+ Spese correnti</t>
  </si>
  <si>
    <t>l) Totale pagamenti (in conto competenza + in conto residui) per spese correnti + spese in conto capitale - Spese in conto capitale dirette (tutti i macroaggregati diversi da 04)+ Totale Spese correnti</t>
  </si>
  <si>
    <t>m) Totale pagamenti (in conto competenza + in conto residui) per spese correnti + spese in conto capitale - Contributi e trasferimenti in conto capitale (Macro-aggregato 04 ) + Totale spese correnti</t>
  </si>
  <si>
    <t>Tab. I.4.1A - Spese e contributi correnti dei Comuni Capoluogo di Provincia nel settore dei trasporti distinti per Ripartizione Geografica e Programmi - Anno 2017</t>
  </si>
  <si>
    <t>Tab. I.4.2A - Spese e contributi in conto capitale dei Comuni Capoluogo di Provincia nel settore dei trasporti distinti per Ripartizione Geografica - Anno 2017</t>
  </si>
  <si>
    <t>Tab. I.4.3A - Spese e contributi correnti dei Comuni Capoluogo di Provincia nel settore dei trasporti distinti per Ripartizione Geografica e Programma- Anno 2017</t>
  </si>
  <si>
    <t>Tab. I.4.4A - Spese e contributi in conto capitale dei Comuni Capoluogo di Provincia nel settore dei trasporti distinti per Ripartizione Geografica e Programma - Anno 2017</t>
  </si>
  <si>
    <t>Tab. I.4.5A - Spese e contributi correnti dei Comuni Capoluogo di Provincia nel settore dei trasporti distinti per Ripartizione Geografica e Programma - Anno 2017</t>
  </si>
  <si>
    <t>Tab. I.3.4.6.A - Spese e contributi in conto capitale dei Comuni Capoluogo di Provincia nel settore dei trasporti distinti per Ripartizione Geografica e Programma - Anno 2017</t>
  </si>
  <si>
    <t>Tab. I.4.7A - Spese e contributi correnti dei Comuni Capoluogo di Provincia nel settore dei trasporti distinti per Ripartizione Geografica e Programmi - Anno 2017</t>
  </si>
  <si>
    <t>Tab. I.4.8A - Spese e contributi in conto capitale dei Comuni Capoluogo di Provincia nel settore dei trasporti distinti per Ripartizione Geografica - Anno 2017</t>
  </si>
  <si>
    <t>Tab. I.4.9A - Tutte le spese e contributi, correnti ed in conto capitale, dei Comuni Capoluogo di Provincia nel settore dei trasporti distinti per Ripartizione Geografica - Anno 2017</t>
  </si>
  <si>
    <r>
      <rPr>
        <b/>
        <i/>
        <sz val="10"/>
        <rFont val="timesoman"/>
      </rPr>
      <t>c) (a+b)</t>
    </r>
    <r>
      <rPr>
        <i/>
        <sz val="10"/>
        <rFont val="timesoman"/>
      </rPr>
      <t xml:space="preserve"> Impegni per spese correnti - Totale spese correnti </t>
    </r>
  </si>
  <si>
    <r>
      <rPr>
        <b/>
        <i/>
        <sz val="10"/>
        <rFont val="timesoman"/>
      </rPr>
      <t>f) (d+e)</t>
    </r>
    <r>
      <rPr>
        <i/>
        <sz val="10"/>
        <rFont val="timesoman"/>
      </rPr>
      <t xml:space="preserve"> Pagamenti in conto competenza per spese correnti -Totale spese correnti  </t>
    </r>
  </si>
  <si>
    <r>
      <rPr>
        <b/>
        <i/>
        <sz val="10"/>
        <rFont val="timesoman"/>
      </rPr>
      <t>i) (g+h)</t>
    </r>
    <r>
      <rPr>
        <i/>
        <sz val="10"/>
        <rFont val="timesoman"/>
      </rPr>
      <t xml:space="preserve"> Pagamenti in conto residui per spese correnti - Totale spese correnti  </t>
    </r>
  </si>
  <si>
    <r>
      <rPr>
        <b/>
        <i/>
        <sz val="10"/>
        <rFont val="timesoman"/>
      </rPr>
      <t xml:space="preserve">n) (l+m) </t>
    </r>
    <r>
      <rPr>
        <i/>
        <sz val="10"/>
        <rFont val="timesoman"/>
      </rPr>
      <t xml:space="preserve">Totale pagamenti in conto competenza + in conto residui per spese correnti - Totale spese correnti </t>
    </r>
  </si>
  <si>
    <r>
      <rPr>
        <b/>
        <i/>
        <sz val="11"/>
        <rFont val="Times New Roman"/>
        <family val="1"/>
      </rPr>
      <t>c) (a+b)</t>
    </r>
    <r>
      <rPr>
        <i/>
        <sz val="11"/>
        <rFont val="Times New Roman"/>
        <family val="1"/>
      </rPr>
      <t xml:space="preserve"> Impegni per spese in conto capitale - Totale spese in conto capitale</t>
    </r>
  </si>
  <si>
    <r>
      <rPr>
        <b/>
        <i/>
        <sz val="11"/>
        <rFont val="Times New Roman"/>
        <family val="1"/>
      </rPr>
      <t xml:space="preserve">f) (d+e) </t>
    </r>
    <r>
      <rPr>
        <i/>
        <sz val="11"/>
        <rFont val="Times New Roman"/>
        <family val="1"/>
      </rPr>
      <t>Pagamenti in conto competenza per spese in conto capitale  - Totale spese in conto capitale</t>
    </r>
  </si>
  <si>
    <r>
      <rPr>
        <b/>
        <i/>
        <sz val="11"/>
        <rFont val="Times New Roman"/>
        <family val="1"/>
      </rPr>
      <t xml:space="preserve">i) (g+h) </t>
    </r>
    <r>
      <rPr>
        <i/>
        <sz val="11"/>
        <rFont val="Times New Roman"/>
        <family val="1"/>
      </rPr>
      <t>Pagamenti in conto residui per spese in conto capitale - Totale spese in conto capitale</t>
    </r>
  </si>
  <si>
    <r>
      <rPr>
        <b/>
        <i/>
        <sz val="11"/>
        <rFont val="Times New Roman"/>
        <family val="1"/>
      </rPr>
      <t>n) (l+m)</t>
    </r>
    <r>
      <rPr>
        <i/>
        <sz val="11"/>
        <rFont val="Times New Roman"/>
        <family val="1"/>
      </rPr>
      <t xml:space="preserve"> Totale pagamenti (in conto competenza + in conto residui) per spese in conto capitale  - Totale spese in conto capitale</t>
    </r>
  </si>
  <si>
    <r>
      <rPr>
        <b/>
        <i/>
        <sz val="11"/>
        <rFont val="Times New Roman"/>
        <family val="1"/>
      </rPr>
      <t>c) (a+b)</t>
    </r>
    <r>
      <rPr>
        <i/>
        <sz val="11"/>
        <rFont val="Times New Roman"/>
        <family val="1"/>
      </rPr>
      <t xml:space="preserve"> Impegni per spese correnti  - Totale spese correnti</t>
    </r>
  </si>
  <si>
    <r>
      <rPr>
        <b/>
        <i/>
        <sz val="11"/>
        <rFont val="Times New Roman"/>
        <family val="1"/>
      </rPr>
      <t>f) (d+e)</t>
    </r>
    <r>
      <rPr>
        <i/>
        <sz val="11"/>
        <rFont val="Times New Roman"/>
        <family val="1"/>
      </rPr>
      <t xml:space="preserve"> Pagamenti in conto competenza per spese correnti  - Totale spese correnti</t>
    </r>
  </si>
  <si>
    <r>
      <rPr>
        <b/>
        <i/>
        <sz val="11"/>
        <rFont val="Times New Roman"/>
        <family val="1"/>
      </rPr>
      <t>i) (g+h)</t>
    </r>
    <r>
      <rPr>
        <i/>
        <sz val="11"/>
        <rFont val="Times New Roman"/>
        <family val="1"/>
      </rPr>
      <t xml:space="preserve"> Pagamenti in conto residui per spese correnti  - Totale spese correnti</t>
    </r>
  </si>
  <si>
    <r>
      <rPr>
        <b/>
        <i/>
        <sz val="11"/>
        <rFont val="Times New Roman"/>
        <family val="1"/>
      </rPr>
      <t xml:space="preserve">n) (l+m) </t>
    </r>
    <r>
      <rPr>
        <i/>
        <sz val="11"/>
        <rFont val="Times New Roman"/>
        <family val="1"/>
      </rPr>
      <t>Totale pagamenti in conto competenza + in conto residui per spese correnti  - Totale spese correnti</t>
    </r>
  </si>
  <si>
    <r>
      <rPr>
        <b/>
        <i/>
        <sz val="11"/>
        <rFont val="Times New Roman"/>
        <family val="1"/>
      </rPr>
      <t>f) (d+e)</t>
    </r>
    <r>
      <rPr>
        <i/>
        <sz val="11"/>
        <rFont val="Times New Roman"/>
        <family val="1"/>
      </rPr>
      <t xml:space="preserve"> Pagamenti in conto competenza per spese in conto capitale  - Totale spese in conto capitale</t>
    </r>
  </si>
  <si>
    <r>
      <rPr>
        <b/>
        <i/>
        <sz val="11"/>
        <rFont val="Times New Roman"/>
        <family val="1"/>
      </rPr>
      <t>i) (g+h)</t>
    </r>
    <r>
      <rPr>
        <i/>
        <sz val="11"/>
        <rFont val="Times New Roman"/>
        <family val="1"/>
      </rPr>
      <t xml:space="preserve"> Pagamenti in conto residui per spese in conto capitale - Totale spese in conto capitale</t>
    </r>
  </si>
  <si>
    <r>
      <rPr>
        <b/>
        <i/>
        <sz val="11"/>
        <rFont val="Times New Roman"/>
        <family val="1"/>
      </rPr>
      <t>n) (l+m)</t>
    </r>
    <r>
      <rPr>
        <i/>
        <sz val="11"/>
        <rFont val="Times New Roman"/>
        <family val="1"/>
      </rPr>
      <t xml:space="preserve"> Totale pagamenti in conto competenza + in conto residui per spese correnti  - Totale spese correnti</t>
    </r>
  </si>
  <si>
    <r>
      <rPr>
        <b/>
        <i/>
        <sz val="11"/>
        <rFont val="Times New Roman"/>
        <family val="1"/>
      </rPr>
      <t>c) (a+b)</t>
    </r>
    <r>
      <rPr>
        <i/>
        <sz val="11"/>
        <rFont val="Times New Roman"/>
        <family val="1"/>
      </rPr>
      <t xml:space="preserve"> Impegni per spese in conto capitale  - Totale spese in conto capitale</t>
    </r>
  </si>
  <si>
    <r>
      <rPr>
        <b/>
        <i/>
        <sz val="11"/>
        <rFont val="Times New Roman"/>
        <family val="1"/>
      </rPr>
      <t xml:space="preserve">i) (g+h) </t>
    </r>
    <r>
      <rPr>
        <i/>
        <sz val="11"/>
        <rFont val="Times New Roman"/>
        <family val="1"/>
      </rPr>
      <t>Pagamenti in conto residui per spese in conto capitale  - Totale spese in conto capitale</t>
    </r>
  </si>
  <si>
    <r>
      <rPr>
        <b/>
        <i/>
        <sz val="11"/>
        <rFont val="Times New Roman"/>
        <family val="1"/>
      </rPr>
      <t>n) (l+m)</t>
    </r>
    <r>
      <rPr>
        <i/>
        <sz val="11"/>
        <rFont val="Times New Roman"/>
        <family val="1"/>
      </rPr>
      <t xml:space="preserve"> Totale pagamenti in conto competenza + in conto residui per spese in conto capitale  - Totale spese in conto capitale</t>
    </r>
  </si>
  <si>
    <r>
      <rPr>
        <b/>
        <i/>
        <sz val="10"/>
        <rFont val="timesoman"/>
      </rPr>
      <t xml:space="preserve">c) (a+b) </t>
    </r>
    <r>
      <rPr>
        <i/>
        <sz val="10"/>
        <rFont val="timesoman"/>
      </rPr>
      <t xml:space="preserve">Impegni per spese correnti - Totale spese correnti </t>
    </r>
  </si>
  <si>
    <r>
      <rPr>
        <b/>
        <i/>
        <sz val="10"/>
        <rFont val="timesoman"/>
      </rPr>
      <t xml:space="preserve">i) (g+h) </t>
    </r>
    <r>
      <rPr>
        <i/>
        <sz val="10"/>
        <rFont val="timesoman"/>
      </rPr>
      <t xml:space="preserve">Pagamenti in conto residui per spese correnti - Totale spese correnti  </t>
    </r>
  </si>
  <si>
    <r>
      <rPr>
        <b/>
        <i/>
        <sz val="10"/>
        <rFont val="timesoman"/>
      </rPr>
      <t xml:space="preserve">n) (l+m) </t>
    </r>
    <r>
      <rPr>
        <i/>
        <sz val="10"/>
        <rFont val="timesoman"/>
      </rPr>
      <t xml:space="preserve">Totale pagamenti in conto competenza + in conto residui per spese correnti Totale spese correnti </t>
    </r>
  </si>
  <si>
    <r>
      <rPr>
        <b/>
        <i/>
        <sz val="11"/>
        <rFont val="Times New Roman"/>
        <family val="1"/>
      </rPr>
      <t>c) (a+b)</t>
    </r>
    <r>
      <rPr>
        <i/>
        <sz val="11"/>
        <rFont val="Times New Roman"/>
        <family val="1"/>
      </rPr>
      <t xml:space="preserve"> Impegni per spese correnti + spese in conto capitale - Totale spese correnti + spese in conto capitale</t>
    </r>
  </si>
  <si>
    <r>
      <rPr>
        <b/>
        <i/>
        <sz val="11"/>
        <rFont val="Times New Roman"/>
        <family val="1"/>
      </rPr>
      <t>f) (d+e)</t>
    </r>
    <r>
      <rPr>
        <i/>
        <sz val="11"/>
        <rFont val="Times New Roman"/>
        <family val="1"/>
      </rPr>
      <t xml:space="preserve"> Pagamenti in conto competenza per spese correnti + spese in conto capitale  - Totale spese in conto capitale + spese correnti</t>
    </r>
  </si>
  <si>
    <r>
      <rPr>
        <b/>
        <i/>
        <sz val="11"/>
        <rFont val="Times New Roman"/>
        <family val="1"/>
      </rPr>
      <t>i) (g+h)</t>
    </r>
    <r>
      <rPr>
        <i/>
        <sz val="11"/>
        <rFont val="Times New Roman"/>
        <family val="1"/>
      </rPr>
      <t xml:space="preserve"> Pagamenti in conto residui per spese correnti + spese in conto capitale - Totale spese in conto capitale + Totale Spese correnti</t>
    </r>
  </si>
  <si>
    <r>
      <rPr>
        <b/>
        <i/>
        <sz val="11"/>
        <rFont val="Times New Roman"/>
        <family val="1"/>
      </rPr>
      <t xml:space="preserve">n) (l+m) </t>
    </r>
    <r>
      <rPr>
        <i/>
        <sz val="11"/>
        <rFont val="Times New Roman"/>
        <family val="1"/>
      </rPr>
      <t>Totale pagamenti (in conto competenza + in conto residui) per spese correnti + spese in conto capitale  - Totale spese in conto capitale + Totale Spese correnti</t>
    </r>
  </si>
  <si>
    <t>Comuni</t>
  </si>
  <si>
    <t>Tab. I.4.1 - Riepilogo spese correnti e in conto capitale dei Comuni Capoluogo di Provincia nel settore dei trasporti distinte per Ripartizione Geografica - Anni 2015-2017</t>
  </si>
  <si>
    <t>1) Spese dirette correnti</t>
  </si>
  <si>
    <t>Ripartizione Geografica</t>
  </si>
  <si>
    <t xml:space="preserve">Impegni </t>
  </si>
  <si>
    <t xml:space="preserve">(a) </t>
  </si>
  <si>
    <t>(b)</t>
  </si>
  <si>
    <t>(c)=(a)+(b)</t>
  </si>
  <si>
    <t xml:space="preserve">Pagamenti in conto competenza </t>
  </si>
  <si>
    <t xml:space="preserve">Pagamenti in conto residui </t>
  </si>
  <si>
    <t xml:space="preserve">Totale pagamenti </t>
  </si>
  <si>
    <t>Italia</t>
  </si>
  <si>
    <t>2) Contributi e trasferimenti correnti</t>
  </si>
  <si>
    <t>(a)</t>
  </si>
  <si>
    <t>3) Totale spese correnti 1 + 2</t>
  </si>
  <si>
    <t xml:space="preserve">(a) Pagamenti in conto competenza </t>
  </si>
  <si>
    <t>4) Spese in conto capitale dirette</t>
  </si>
  <si>
    <t>5) Contributi e trasferimenti in conto capitale</t>
  </si>
  <si>
    <t>-</t>
  </si>
  <si>
    <t>6) Totale spese in conto capitale 4 + 5</t>
  </si>
  <si>
    <t>Tab.1.4.2 - Riepilogo spese correnti ed in conto capitale dei Comuni Capoluogo di Provincia nel settore dei trasporti distinte per Ripartizione Geografica - Anni 2015-2018</t>
  </si>
  <si>
    <t>7) Milioni di euro</t>
  </si>
  <si>
    <t>2018(*)</t>
  </si>
  <si>
    <t>Totale Pagamenti</t>
  </si>
  <si>
    <t>Pagamenti in conto residui</t>
  </si>
  <si>
    <t>Tab.1.4.3 - Riepilogo spese correnti ed in conto capitale dei Comuni Capoluogo di Provincia nel settore dei trasporti distinte per Ripartizione Geografica e a prezzi costanti - Anni 2015-2018</t>
  </si>
  <si>
    <t>8) Milioni di euro a prezzi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</si>
</sst>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&quot;€&quot;\ #,##0.00"/>
    <numFmt numFmtId="166" formatCode="_-* #,##0.0_-;\-* #,##0.0_-;_-* &quot;-&quot;??_-;_-@_-"/>
    <numFmt numFmtId="167" formatCode="_-* #,##0.0_-;\-* #,##0.0_-;_-* &quot;-&quot;?_-;_-@_-"/>
    <numFmt numFmtId="168" formatCode="#,##0.0"/>
  </numFmts>
  <fonts count="3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oman"/>
    </font>
    <font>
      <sz val="11"/>
      <name val="timesoman"/>
    </font>
    <font>
      <i/>
      <sz val="10"/>
      <name val="timesoman"/>
    </font>
    <font>
      <b/>
      <sz val="10"/>
      <name val="timesoman"/>
    </font>
    <font>
      <b/>
      <sz val="12"/>
      <name val="timesoman"/>
    </font>
    <font>
      <sz val="10"/>
      <name val="timesoman"/>
    </font>
    <font>
      <sz val="9"/>
      <name val="timesoman"/>
    </font>
    <font>
      <i/>
      <sz val="9"/>
      <name val="timesoman"/>
    </font>
    <font>
      <i/>
      <sz val="11"/>
      <name val="Times New Roman"/>
      <family val="1"/>
    </font>
    <font>
      <b/>
      <i/>
      <sz val="10"/>
      <name val="timesoman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i/>
      <sz val="7"/>
      <name val="Times"/>
      <family val="1"/>
    </font>
    <font>
      <sz val="7"/>
      <name val="Times"/>
      <family val="1"/>
    </font>
    <font>
      <b/>
      <sz val="7"/>
      <name val="Times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169">
    <xf numFmtId="0" fontId="0" fillId="0" borderId="0" xfId="0"/>
    <xf numFmtId="0" fontId="1" fillId="0" borderId="2" xfId="0" applyFont="1" applyFill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/>
    <xf numFmtId="165" fontId="4" fillId="0" borderId="3" xfId="0" applyNumberFormat="1" applyFont="1" applyBorder="1"/>
    <xf numFmtId="165" fontId="3" fillId="0" borderId="0" xfId="0" applyNumberFormat="1" applyFont="1"/>
    <xf numFmtId="0" fontId="5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165" fontId="14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65" fontId="8" fillId="0" borderId="4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65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5" fontId="2" fillId="0" borderId="0" xfId="0" applyNumberFormat="1" applyFont="1"/>
    <xf numFmtId="165" fontId="2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3" fillId="0" borderId="8" xfId="1" applyNumberFormat="1" applyFont="1" applyBorder="1" applyAlignment="1">
      <alignment vertical="center"/>
    </xf>
    <xf numFmtId="166" fontId="5" fillId="0" borderId="0" xfId="1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10" fillId="0" borderId="7" xfId="0" applyNumberFormat="1" applyFont="1" applyBorder="1" applyAlignment="1">
      <alignment vertical="center"/>
    </xf>
    <xf numFmtId="166" fontId="10" fillId="0" borderId="8" xfId="1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6" xfId="0" applyNumberFormat="1" applyFont="1" applyBorder="1"/>
    <xf numFmtId="165" fontId="4" fillId="0" borderId="7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168" fontId="24" fillId="0" borderId="12" xfId="0" applyNumberFormat="1" applyFont="1" applyBorder="1" applyAlignment="1">
      <alignment horizontal="right" vertical="center" wrapText="1"/>
    </xf>
    <xf numFmtId="168" fontId="25" fillId="0" borderId="12" xfId="0" applyNumberFormat="1" applyFont="1" applyBorder="1" applyAlignment="1">
      <alignment horizontal="right" vertical="center" wrapText="1"/>
    </xf>
    <xf numFmtId="168" fontId="21" fillId="0" borderId="12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/>
    </xf>
    <xf numFmtId="168" fontId="24" fillId="0" borderId="0" xfId="0" applyNumberFormat="1" applyFont="1" applyBorder="1" applyAlignment="1">
      <alignment horizontal="right" vertical="center" wrapText="1"/>
    </xf>
    <xf numFmtId="168" fontId="25" fillId="0" borderId="0" xfId="0" applyNumberFormat="1" applyFont="1" applyBorder="1" applyAlignment="1">
      <alignment horizontal="right" vertical="center" wrapText="1"/>
    </xf>
    <xf numFmtId="168" fontId="21" fillId="0" borderId="0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vertical="center" wrapText="1"/>
    </xf>
    <xf numFmtId="168" fontId="24" fillId="0" borderId="4" xfId="0" applyNumberFormat="1" applyFont="1" applyBorder="1" applyAlignment="1">
      <alignment horizontal="right" vertical="center" wrapText="1"/>
    </xf>
    <xf numFmtId="168" fontId="25" fillId="0" borderId="4" xfId="0" applyNumberFormat="1" applyFont="1" applyBorder="1" applyAlignment="1">
      <alignment horizontal="right" vertical="center" wrapText="1"/>
    </xf>
    <xf numFmtId="168" fontId="21" fillId="0" borderId="4" xfId="0" applyNumberFormat="1" applyFont="1" applyBorder="1" applyAlignment="1">
      <alignment horizontal="right" vertical="center" wrapText="1"/>
    </xf>
    <xf numFmtId="0" fontId="20" fillId="0" borderId="4" xfId="0" applyFont="1" applyBorder="1" applyAlignment="1">
      <alignment vertical="center"/>
    </xf>
    <xf numFmtId="168" fontId="26" fillId="0" borderId="4" xfId="0" applyNumberFormat="1" applyFont="1" applyBorder="1" applyAlignment="1">
      <alignment horizontal="right" vertical="center" wrapText="1"/>
    </xf>
    <xf numFmtId="168" fontId="26" fillId="0" borderId="13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vertical="center" wrapText="1"/>
    </xf>
    <xf numFmtId="4" fontId="21" fillId="0" borderId="0" xfId="0" applyNumberFormat="1" applyFont="1" applyBorder="1" applyAlignment="1">
      <alignment vertical="center" wrapText="1"/>
    </xf>
    <xf numFmtId="4" fontId="26" fillId="0" borderId="0" xfId="0" applyNumberFormat="1" applyFont="1" applyBorder="1" applyAlignment="1">
      <alignment horizontal="right" vertical="center" wrapText="1"/>
    </xf>
    <xf numFmtId="4" fontId="21" fillId="0" borderId="0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166" fontId="24" fillId="0" borderId="12" xfId="1" applyNumberFormat="1" applyFont="1" applyBorder="1" applyAlignment="1">
      <alignment horizontal="right" vertical="center" wrapText="1"/>
    </xf>
    <xf numFmtId="166" fontId="25" fillId="0" borderId="12" xfId="1" applyNumberFormat="1" applyFont="1" applyBorder="1" applyAlignment="1">
      <alignment horizontal="right" vertical="center" wrapText="1"/>
    </xf>
    <xf numFmtId="166" fontId="21" fillId="0" borderId="12" xfId="1" applyNumberFormat="1" applyFont="1" applyBorder="1" applyAlignment="1">
      <alignment horizontal="right" vertical="center" wrapText="1"/>
    </xf>
    <xf numFmtId="166" fontId="24" fillId="0" borderId="0" xfId="1" applyNumberFormat="1" applyFont="1" applyBorder="1" applyAlignment="1">
      <alignment horizontal="right" vertical="center" wrapText="1"/>
    </xf>
    <xf numFmtId="166" fontId="25" fillId="0" borderId="0" xfId="1" applyNumberFormat="1" applyFont="1" applyBorder="1" applyAlignment="1">
      <alignment horizontal="right" vertical="center" wrapText="1"/>
    </xf>
    <xf numFmtId="166" fontId="21" fillId="0" borderId="0" xfId="1" applyNumberFormat="1" applyFont="1" applyBorder="1" applyAlignment="1">
      <alignment horizontal="right" vertical="center" wrapText="1"/>
    </xf>
    <xf numFmtId="166" fontId="24" fillId="0" borderId="4" xfId="1" applyNumberFormat="1" applyFont="1" applyBorder="1" applyAlignment="1">
      <alignment horizontal="right" vertical="center" wrapText="1"/>
    </xf>
    <xf numFmtId="166" fontId="25" fillId="0" borderId="4" xfId="1" applyNumberFormat="1" applyFont="1" applyBorder="1" applyAlignment="1">
      <alignment horizontal="right" vertical="center" wrapText="1"/>
    </xf>
    <xf numFmtId="166" fontId="21" fillId="0" borderId="4" xfId="1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166" fontId="26" fillId="0" borderId="13" xfId="1" applyNumberFormat="1" applyFont="1" applyBorder="1" applyAlignment="1">
      <alignment horizontal="right" vertical="center" wrapText="1"/>
    </xf>
    <xf numFmtId="166" fontId="21" fillId="0" borderId="13" xfId="1" applyNumberFormat="1" applyFont="1" applyBorder="1" applyAlignment="1">
      <alignment horizontal="right" vertical="center" wrapText="1"/>
    </xf>
    <xf numFmtId="166" fontId="18" fillId="0" borderId="0" xfId="0" applyNumberFormat="1" applyFont="1"/>
    <xf numFmtId="2" fontId="26" fillId="0" borderId="0" xfId="0" applyNumberFormat="1" applyFont="1" applyBorder="1" applyAlignment="1">
      <alignment horizontal="right" vertical="center" wrapText="1"/>
    </xf>
    <xf numFmtId="2" fontId="21" fillId="0" borderId="0" xfId="0" applyNumberFormat="1" applyFont="1" applyBorder="1" applyAlignment="1">
      <alignment horizontal="right" vertical="center" wrapText="1"/>
    </xf>
    <xf numFmtId="0" fontId="27" fillId="0" borderId="0" xfId="0" applyFont="1"/>
    <xf numFmtId="0" fontId="2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4" fontId="18" fillId="0" borderId="0" xfId="0" applyNumberFormat="1" applyFont="1"/>
    <xf numFmtId="166" fontId="26" fillId="0" borderId="4" xfId="1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8" fontId="21" fillId="0" borderId="12" xfId="0" applyNumberFormat="1" applyFont="1" applyBorder="1" applyAlignment="1">
      <alignment vertical="center" wrapText="1"/>
    </xf>
    <xf numFmtId="168" fontId="21" fillId="0" borderId="12" xfId="0" applyNumberFormat="1" applyFont="1" applyBorder="1" applyAlignment="1">
      <alignment horizontal="center" vertical="center" wrapText="1"/>
    </xf>
    <xf numFmtId="168" fontId="21" fillId="0" borderId="0" xfId="0" applyNumberFormat="1" applyFont="1" applyBorder="1" applyAlignment="1">
      <alignment vertical="center" wrapText="1"/>
    </xf>
    <xf numFmtId="168" fontId="21" fillId="0" borderId="0" xfId="0" applyNumberFormat="1" applyFont="1" applyBorder="1" applyAlignment="1">
      <alignment horizontal="center" vertical="center" wrapText="1"/>
    </xf>
    <xf numFmtId="168" fontId="21" fillId="0" borderId="4" xfId="0" applyNumberFormat="1" applyFont="1" applyBorder="1" applyAlignment="1">
      <alignment vertical="center" wrapText="1"/>
    </xf>
    <xf numFmtId="168" fontId="21" fillId="0" borderId="4" xfId="0" applyNumberFormat="1" applyFont="1" applyBorder="1" applyAlignment="1">
      <alignment horizontal="center" vertical="center" wrapText="1"/>
    </xf>
    <xf numFmtId="168" fontId="26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14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14" fillId="0" borderId="4" xfId="0" applyNumberFormat="1" applyFont="1" applyBorder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4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34</xdr:row>
      <xdr:rowOff>0</xdr:rowOff>
    </xdr:from>
    <xdr:to>
      <xdr:col>6</xdr:col>
      <xdr:colOff>0</xdr:colOff>
      <xdr:row>34</xdr:row>
      <xdr:rowOff>76200</xdr:rowOff>
    </xdr:to>
    <xdr:sp macro="" textlink="">
      <xdr:nvSpPr>
        <xdr:cNvPr id="2" name="Freccia bidirezionale orizzontale 1"/>
        <xdr:cNvSpPr/>
      </xdr:nvSpPr>
      <xdr:spPr>
        <a:xfrm>
          <a:off x="600075" y="7820025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5</xdr:col>
      <xdr:colOff>2038350</xdr:colOff>
      <xdr:row>64</xdr:row>
      <xdr:rowOff>76200</xdr:rowOff>
    </xdr:to>
    <xdr:sp macro="" textlink="">
      <xdr:nvSpPr>
        <xdr:cNvPr id="3" name="Freccia bidirezionale orizzontale 2"/>
        <xdr:cNvSpPr/>
      </xdr:nvSpPr>
      <xdr:spPr>
        <a:xfrm>
          <a:off x="590550" y="14963775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  <xdr:twoCellAnchor>
    <xdr:from>
      <xdr:col>1</xdr:col>
      <xdr:colOff>0</xdr:colOff>
      <xdr:row>94</xdr:row>
      <xdr:rowOff>0</xdr:rowOff>
    </xdr:from>
    <xdr:to>
      <xdr:col>5</xdr:col>
      <xdr:colOff>2038350</xdr:colOff>
      <xdr:row>94</xdr:row>
      <xdr:rowOff>76200</xdr:rowOff>
    </xdr:to>
    <xdr:sp macro="" textlink="">
      <xdr:nvSpPr>
        <xdr:cNvPr id="4" name="Freccia bidirezionale orizzontale 3"/>
        <xdr:cNvSpPr/>
      </xdr:nvSpPr>
      <xdr:spPr>
        <a:xfrm>
          <a:off x="590550" y="22107525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34</xdr:row>
      <xdr:rowOff>57150</xdr:rowOff>
    </xdr:from>
    <xdr:to>
      <xdr:col>5</xdr:col>
      <xdr:colOff>1819275</xdr:colOff>
      <xdr:row>34</xdr:row>
      <xdr:rowOff>133350</xdr:rowOff>
    </xdr:to>
    <xdr:sp macro="" textlink="">
      <xdr:nvSpPr>
        <xdr:cNvPr id="2" name="Freccia bidirezionale orizzontale 1"/>
        <xdr:cNvSpPr/>
      </xdr:nvSpPr>
      <xdr:spPr>
        <a:xfrm>
          <a:off x="581025" y="7820025"/>
          <a:ext cx="101536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64</xdr:row>
      <xdr:rowOff>47625</xdr:rowOff>
    </xdr:from>
    <xdr:to>
      <xdr:col>6</xdr:col>
      <xdr:colOff>0</xdr:colOff>
      <xdr:row>64</xdr:row>
      <xdr:rowOff>123825</xdr:rowOff>
    </xdr:to>
    <xdr:sp macro="" textlink="">
      <xdr:nvSpPr>
        <xdr:cNvPr id="3" name="Freccia bidirezionale orizzontale 2"/>
        <xdr:cNvSpPr/>
      </xdr:nvSpPr>
      <xdr:spPr>
        <a:xfrm>
          <a:off x="590550" y="14773275"/>
          <a:ext cx="101536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94</xdr:row>
      <xdr:rowOff>47625</xdr:rowOff>
    </xdr:from>
    <xdr:to>
      <xdr:col>6</xdr:col>
      <xdr:colOff>0</xdr:colOff>
      <xdr:row>94</xdr:row>
      <xdr:rowOff>123825</xdr:rowOff>
    </xdr:to>
    <xdr:sp macro="" textlink="">
      <xdr:nvSpPr>
        <xdr:cNvPr id="4" name="Freccia bidirezionale orizzontale 3"/>
        <xdr:cNvSpPr/>
      </xdr:nvSpPr>
      <xdr:spPr>
        <a:xfrm>
          <a:off x="590550" y="21774150"/>
          <a:ext cx="101536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24</xdr:row>
      <xdr:rowOff>66675</xdr:rowOff>
    </xdr:from>
    <xdr:to>
      <xdr:col>5</xdr:col>
      <xdr:colOff>1981200</xdr:colOff>
      <xdr:row>24</xdr:row>
      <xdr:rowOff>133350</xdr:rowOff>
    </xdr:to>
    <xdr:sp macro="" textlink="">
      <xdr:nvSpPr>
        <xdr:cNvPr id="2" name="Freccia bidirezionale orizzontale 1"/>
        <xdr:cNvSpPr/>
      </xdr:nvSpPr>
      <xdr:spPr>
        <a:xfrm>
          <a:off x="571500" y="5381625"/>
          <a:ext cx="10239375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581025</xdr:colOff>
      <xdr:row>45</xdr:row>
      <xdr:rowOff>104775</xdr:rowOff>
    </xdr:from>
    <xdr:to>
      <xdr:col>5</xdr:col>
      <xdr:colOff>2028825</xdr:colOff>
      <xdr:row>45</xdr:row>
      <xdr:rowOff>180975</xdr:rowOff>
    </xdr:to>
    <xdr:sp macro="" textlink="">
      <xdr:nvSpPr>
        <xdr:cNvPr id="3" name="Freccia bidirezionale orizzontale 2"/>
        <xdr:cNvSpPr/>
      </xdr:nvSpPr>
      <xdr:spPr>
        <a:xfrm>
          <a:off x="581025" y="10229850"/>
          <a:ext cx="10277475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581025</xdr:colOff>
      <xdr:row>66</xdr:row>
      <xdr:rowOff>85724</xdr:rowOff>
    </xdr:from>
    <xdr:to>
      <xdr:col>5</xdr:col>
      <xdr:colOff>1990725</xdr:colOff>
      <xdr:row>66</xdr:row>
      <xdr:rowOff>190499</xdr:rowOff>
    </xdr:to>
    <xdr:sp macro="" textlink="">
      <xdr:nvSpPr>
        <xdr:cNvPr id="4" name="Freccia bidirezionale orizzontale 3"/>
        <xdr:cNvSpPr/>
      </xdr:nvSpPr>
      <xdr:spPr>
        <a:xfrm>
          <a:off x="581025" y="15020924"/>
          <a:ext cx="10239375" cy="1047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66675</xdr:rowOff>
    </xdr:from>
    <xdr:to>
      <xdr:col>5</xdr:col>
      <xdr:colOff>2038350</xdr:colOff>
      <xdr:row>24</xdr:row>
      <xdr:rowOff>142875</xdr:rowOff>
    </xdr:to>
    <xdr:sp macro="" textlink="">
      <xdr:nvSpPr>
        <xdr:cNvPr id="3" name="Freccia bidirezionale orizzontale 2"/>
        <xdr:cNvSpPr/>
      </xdr:nvSpPr>
      <xdr:spPr>
        <a:xfrm>
          <a:off x="590550" y="5438775"/>
          <a:ext cx="107632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9525</xdr:colOff>
      <xdr:row>45</xdr:row>
      <xdr:rowOff>57150</xdr:rowOff>
    </xdr:from>
    <xdr:to>
      <xdr:col>6</xdr:col>
      <xdr:colOff>0</xdr:colOff>
      <xdr:row>45</xdr:row>
      <xdr:rowOff>133350</xdr:rowOff>
    </xdr:to>
    <xdr:sp macro="" textlink="">
      <xdr:nvSpPr>
        <xdr:cNvPr id="4" name="Freccia bidirezionale orizzontale 3"/>
        <xdr:cNvSpPr/>
      </xdr:nvSpPr>
      <xdr:spPr>
        <a:xfrm>
          <a:off x="600075" y="10239375"/>
          <a:ext cx="107632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66</xdr:row>
      <xdr:rowOff>47625</xdr:rowOff>
    </xdr:from>
    <xdr:to>
      <xdr:col>5</xdr:col>
      <xdr:colOff>2038350</xdr:colOff>
      <xdr:row>66</xdr:row>
      <xdr:rowOff>123825</xdr:rowOff>
    </xdr:to>
    <xdr:sp macro="" textlink="">
      <xdr:nvSpPr>
        <xdr:cNvPr id="5" name="Freccia bidirezionale orizzontale 4"/>
        <xdr:cNvSpPr/>
      </xdr:nvSpPr>
      <xdr:spPr>
        <a:xfrm>
          <a:off x="590550" y="15039975"/>
          <a:ext cx="107632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24</xdr:row>
      <xdr:rowOff>76200</xdr:rowOff>
    </xdr:from>
    <xdr:to>
      <xdr:col>5</xdr:col>
      <xdr:colOff>2019300</xdr:colOff>
      <xdr:row>24</xdr:row>
      <xdr:rowOff>152400</xdr:rowOff>
    </xdr:to>
    <xdr:sp macro="" textlink="">
      <xdr:nvSpPr>
        <xdr:cNvPr id="2" name="Freccia bidirezionale orizzontale 1"/>
        <xdr:cNvSpPr/>
      </xdr:nvSpPr>
      <xdr:spPr>
        <a:xfrm>
          <a:off x="571500" y="5448300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57150</xdr:rowOff>
    </xdr:from>
    <xdr:to>
      <xdr:col>5</xdr:col>
      <xdr:colOff>2038350</xdr:colOff>
      <xdr:row>45</xdr:row>
      <xdr:rowOff>133350</xdr:rowOff>
    </xdr:to>
    <xdr:sp macro="" textlink="">
      <xdr:nvSpPr>
        <xdr:cNvPr id="3" name="Freccia bidirezionale orizzontale 2"/>
        <xdr:cNvSpPr/>
      </xdr:nvSpPr>
      <xdr:spPr>
        <a:xfrm>
          <a:off x="590550" y="10239375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66</xdr:row>
      <xdr:rowOff>38100</xdr:rowOff>
    </xdr:from>
    <xdr:to>
      <xdr:col>5</xdr:col>
      <xdr:colOff>2038350</xdr:colOff>
      <xdr:row>66</xdr:row>
      <xdr:rowOff>114300</xdr:rowOff>
    </xdr:to>
    <xdr:sp macro="" textlink="">
      <xdr:nvSpPr>
        <xdr:cNvPr id="4" name="Freccia bidirezionale orizzontale 3"/>
        <xdr:cNvSpPr/>
      </xdr:nvSpPr>
      <xdr:spPr>
        <a:xfrm>
          <a:off x="590550" y="15030450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57150</xdr:rowOff>
    </xdr:from>
    <xdr:to>
      <xdr:col>5</xdr:col>
      <xdr:colOff>2038350</xdr:colOff>
      <xdr:row>24</xdr:row>
      <xdr:rowOff>133350</xdr:rowOff>
    </xdr:to>
    <xdr:sp macro="" textlink="">
      <xdr:nvSpPr>
        <xdr:cNvPr id="2" name="Freccia bidirezionale orizzontale 1"/>
        <xdr:cNvSpPr/>
      </xdr:nvSpPr>
      <xdr:spPr>
        <a:xfrm>
          <a:off x="590550" y="5429250"/>
          <a:ext cx="108966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38100</xdr:rowOff>
    </xdr:from>
    <xdr:to>
      <xdr:col>5</xdr:col>
      <xdr:colOff>2038350</xdr:colOff>
      <xdr:row>45</xdr:row>
      <xdr:rowOff>114300</xdr:rowOff>
    </xdr:to>
    <xdr:sp macro="" textlink="">
      <xdr:nvSpPr>
        <xdr:cNvPr id="3" name="Freccia bidirezionale orizzontale 2"/>
        <xdr:cNvSpPr/>
      </xdr:nvSpPr>
      <xdr:spPr>
        <a:xfrm>
          <a:off x="590550" y="10220325"/>
          <a:ext cx="108966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581025</xdr:colOff>
      <xdr:row>66</xdr:row>
      <xdr:rowOff>57150</xdr:rowOff>
    </xdr:from>
    <xdr:to>
      <xdr:col>5</xdr:col>
      <xdr:colOff>2028825</xdr:colOff>
      <xdr:row>66</xdr:row>
      <xdr:rowOff>133350</xdr:rowOff>
    </xdr:to>
    <xdr:sp macro="" textlink="">
      <xdr:nvSpPr>
        <xdr:cNvPr id="4" name="Freccia bidirezionale orizzontale 3"/>
        <xdr:cNvSpPr/>
      </xdr:nvSpPr>
      <xdr:spPr>
        <a:xfrm>
          <a:off x="581025" y="15049500"/>
          <a:ext cx="108966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47625</xdr:rowOff>
    </xdr:from>
    <xdr:to>
      <xdr:col>5</xdr:col>
      <xdr:colOff>2038350</xdr:colOff>
      <xdr:row>19</xdr:row>
      <xdr:rowOff>104775</xdr:rowOff>
    </xdr:to>
    <xdr:sp macro="" textlink="">
      <xdr:nvSpPr>
        <xdr:cNvPr id="2" name="Freccia bidirezionale orizzontale 1"/>
        <xdr:cNvSpPr/>
      </xdr:nvSpPr>
      <xdr:spPr>
        <a:xfrm>
          <a:off x="590550" y="4791075"/>
          <a:ext cx="1036320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581025</xdr:colOff>
      <xdr:row>35</xdr:row>
      <xdr:rowOff>66675</xdr:rowOff>
    </xdr:from>
    <xdr:to>
      <xdr:col>5</xdr:col>
      <xdr:colOff>2028825</xdr:colOff>
      <xdr:row>35</xdr:row>
      <xdr:rowOff>114300</xdr:rowOff>
    </xdr:to>
    <xdr:sp macro="" textlink="">
      <xdr:nvSpPr>
        <xdr:cNvPr id="3" name="Freccia bidirezionale orizzontale 2"/>
        <xdr:cNvSpPr/>
      </xdr:nvSpPr>
      <xdr:spPr>
        <a:xfrm>
          <a:off x="581025" y="8582025"/>
          <a:ext cx="10363200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51</xdr:row>
      <xdr:rowOff>57150</xdr:rowOff>
    </xdr:from>
    <xdr:to>
      <xdr:col>5</xdr:col>
      <xdr:colOff>2038350</xdr:colOff>
      <xdr:row>51</xdr:row>
      <xdr:rowOff>95250</xdr:rowOff>
    </xdr:to>
    <xdr:sp macro="" textlink="">
      <xdr:nvSpPr>
        <xdr:cNvPr id="4" name="Freccia bidirezionale orizzontale 3"/>
        <xdr:cNvSpPr/>
      </xdr:nvSpPr>
      <xdr:spPr>
        <a:xfrm>
          <a:off x="590550" y="12344400"/>
          <a:ext cx="10363200" cy="381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38100</xdr:rowOff>
    </xdr:from>
    <xdr:to>
      <xdr:col>5</xdr:col>
      <xdr:colOff>2038350</xdr:colOff>
      <xdr:row>19</xdr:row>
      <xdr:rowOff>104775</xdr:rowOff>
    </xdr:to>
    <xdr:sp macro="" textlink="">
      <xdr:nvSpPr>
        <xdr:cNvPr id="2" name="Freccia bidirezionale orizzontale 1"/>
        <xdr:cNvSpPr/>
      </xdr:nvSpPr>
      <xdr:spPr>
        <a:xfrm>
          <a:off x="590550" y="4905375"/>
          <a:ext cx="10363200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35</xdr:row>
      <xdr:rowOff>38100</xdr:rowOff>
    </xdr:from>
    <xdr:to>
      <xdr:col>5</xdr:col>
      <xdr:colOff>2038350</xdr:colOff>
      <xdr:row>35</xdr:row>
      <xdr:rowOff>104775</xdr:rowOff>
    </xdr:to>
    <xdr:sp macro="" textlink="">
      <xdr:nvSpPr>
        <xdr:cNvPr id="3" name="Freccia bidirezionale orizzontale 2"/>
        <xdr:cNvSpPr/>
      </xdr:nvSpPr>
      <xdr:spPr>
        <a:xfrm>
          <a:off x="590550" y="9039225"/>
          <a:ext cx="10363200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51</xdr:row>
      <xdr:rowOff>38100</xdr:rowOff>
    </xdr:from>
    <xdr:to>
      <xdr:col>5</xdr:col>
      <xdr:colOff>2038350</xdr:colOff>
      <xdr:row>51</xdr:row>
      <xdr:rowOff>76200</xdr:rowOff>
    </xdr:to>
    <xdr:sp macro="" textlink="">
      <xdr:nvSpPr>
        <xdr:cNvPr id="4" name="Freccia bidirezionale orizzontale 3"/>
        <xdr:cNvSpPr/>
      </xdr:nvSpPr>
      <xdr:spPr>
        <a:xfrm>
          <a:off x="590550" y="13211175"/>
          <a:ext cx="10363200" cy="381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51</xdr:row>
      <xdr:rowOff>66675</xdr:rowOff>
    </xdr:from>
    <xdr:to>
      <xdr:col>5</xdr:col>
      <xdr:colOff>2047874</xdr:colOff>
      <xdr:row>51</xdr:row>
      <xdr:rowOff>114300</xdr:rowOff>
    </xdr:to>
    <xdr:sp macro="" textlink="">
      <xdr:nvSpPr>
        <xdr:cNvPr id="2" name="Freccia bidirezionale orizzontale 1"/>
        <xdr:cNvSpPr/>
      </xdr:nvSpPr>
      <xdr:spPr>
        <a:xfrm>
          <a:off x="609599" y="11963400"/>
          <a:ext cx="106203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590549</xdr:colOff>
      <xdr:row>35</xdr:row>
      <xdr:rowOff>57150</xdr:rowOff>
    </xdr:from>
    <xdr:to>
      <xdr:col>5</xdr:col>
      <xdr:colOff>1990724</xdr:colOff>
      <xdr:row>35</xdr:row>
      <xdr:rowOff>104775</xdr:rowOff>
    </xdr:to>
    <xdr:sp macro="" textlink="">
      <xdr:nvSpPr>
        <xdr:cNvPr id="3" name="Freccia bidirezionale orizzontale 2"/>
        <xdr:cNvSpPr/>
      </xdr:nvSpPr>
      <xdr:spPr>
        <a:xfrm>
          <a:off x="590549" y="7915275"/>
          <a:ext cx="105822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590549</xdr:colOff>
      <xdr:row>19</xdr:row>
      <xdr:rowOff>47625</xdr:rowOff>
    </xdr:from>
    <xdr:to>
      <xdr:col>5</xdr:col>
      <xdr:colOff>1990724</xdr:colOff>
      <xdr:row>19</xdr:row>
      <xdr:rowOff>93344</xdr:rowOff>
    </xdr:to>
    <xdr:sp macro="" textlink="">
      <xdr:nvSpPr>
        <xdr:cNvPr id="4" name="Freccia bidirezionale orizzontale 3"/>
        <xdr:cNvSpPr/>
      </xdr:nvSpPr>
      <xdr:spPr>
        <a:xfrm>
          <a:off x="590549" y="4362450"/>
          <a:ext cx="105822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79"/>
  <sheetViews>
    <sheetView tabSelected="1" topLeftCell="A56" workbookViewId="0">
      <selection activeCell="L78" sqref="L78"/>
    </sheetView>
  </sheetViews>
  <sheetFormatPr defaultRowHeight="15"/>
  <cols>
    <col min="2" max="2" width="4.7109375" customWidth="1"/>
    <col min="3" max="3" width="13.28515625" customWidth="1"/>
    <col min="4" max="4" width="7.42578125" customWidth="1"/>
    <col min="5" max="5" width="9.28515625" customWidth="1"/>
    <col min="6" max="6" width="7.42578125" customWidth="1"/>
    <col min="7" max="7" width="8.42578125" customWidth="1"/>
    <col min="8" max="8" width="7" customWidth="1"/>
    <col min="9" max="9" width="9.28515625" customWidth="1"/>
    <col min="10" max="10" width="7.42578125" customWidth="1"/>
    <col min="11" max="11" width="8.28515625" customWidth="1"/>
    <col min="12" max="12" width="7.7109375" customWidth="1"/>
    <col min="13" max="13" width="9.7109375" customWidth="1"/>
    <col min="14" max="14" width="8.5703125" customWidth="1"/>
    <col min="15" max="15" width="9" customWidth="1"/>
    <col min="16" max="16" width="9.85546875" customWidth="1"/>
    <col min="17" max="17" width="8" customWidth="1"/>
    <col min="18" max="19" width="8.5703125" customWidth="1"/>
    <col min="21" max="21" width="8.28515625" customWidth="1"/>
    <col min="22" max="22" width="7.5703125" customWidth="1"/>
    <col min="23" max="23" width="8.140625" customWidth="1"/>
  </cols>
  <sheetData>
    <row r="1" spans="3:16">
      <c r="C1" t="s">
        <v>107</v>
      </c>
    </row>
    <row r="2" spans="3:16" ht="33.950000000000003" customHeight="1">
      <c r="C2" s="136" t="s">
        <v>108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64"/>
    </row>
    <row r="3" spans="3:16"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3:16" ht="15.75">
      <c r="C4" s="65" t="s">
        <v>109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3:16" ht="12.75" customHeight="1">
      <c r="C5" s="137" t="s">
        <v>110</v>
      </c>
      <c r="D5" s="131">
        <v>2015</v>
      </c>
      <c r="E5" s="131"/>
      <c r="F5" s="131"/>
      <c r="G5" s="131"/>
      <c r="H5" s="131">
        <v>2016</v>
      </c>
      <c r="I5" s="131"/>
      <c r="J5" s="131"/>
      <c r="K5" s="131"/>
      <c r="L5" s="131">
        <v>2017</v>
      </c>
      <c r="M5" s="131"/>
      <c r="N5" s="131"/>
      <c r="O5" s="131"/>
      <c r="P5" s="64"/>
    </row>
    <row r="6" spans="3:16" ht="15" customHeight="1">
      <c r="C6" s="138"/>
      <c r="D6" s="141" t="s">
        <v>111</v>
      </c>
      <c r="E6" s="66" t="s">
        <v>112</v>
      </c>
      <c r="F6" s="66" t="s">
        <v>113</v>
      </c>
      <c r="G6" s="67" t="s">
        <v>114</v>
      </c>
      <c r="H6" s="141" t="s">
        <v>111</v>
      </c>
      <c r="I6" s="66" t="s">
        <v>112</v>
      </c>
      <c r="J6" s="66" t="s">
        <v>113</v>
      </c>
      <c r="K6" s="67" t="s">
        <v>114</v>
      </c>
      <c r="L6" s="141" t="s">
        <v>111</v>
      </c>
      <c r="M6" s="66" t="s">
        <v>112</v>
      </c>
      <c r="N6" s="66" t="s">
        <v>113</v>
      </c>
      <c r="O6" s="67" t="s">
        <v>114</v>
      </c>
      <c r="P6" s="64"/>
    </row>
    <row r="7" spans="3:16" ht="36.75" customHeight="1">
      <c r="C7" s="138"/>
      <c r="D7" s="148"/>
      <c r="E7" s="68" t="s">
        <v>115</v>
      </c>
      <c r="F7" s="68" t="s">
        <v>116</v>
      </c>
      <c r="G7" s="69" t="s">
        <v>117</v>
      </c>
      <c r="H7" s="148"/>
      <c r="I7" s="68" t="s">
        <v>115</v>
      </c>
      <c r="J7" s="68" t="s">
        <v>116</v>
      </c>
      <c r="K7" s="69" t="s">
        <v>117</v>
      </c>
      <c r="L7" s="148"/>
      <c r="M7" s="68" t="s">
        <v>115</v>
      </c>
      <c r="N7" s="68" t="s">
        <v>116</v>
      </c>
      <c r="O7" s="69" t="s">
        <v>117</v>
      </c>
      <c r="P7" s="64"/>
    </row>
    <row r="8" spans="3:16">
      <c r="C8" s="70" t="s">
        <v>5</v>
      </c>
      <c r="D8" s="71">
        <v>1728</v>
      </c>
      <c r="E8" s="72">
        <v>1399.2</v>
      </c>
      <c r="F8" s="72">
        <v>300</v>
      </c>
      <c r="G8" s="73">
        <v>1699.2</v>
      </c>
      <c r="H8" s="71">
        <v>1929.7</v>
      </c>
      <c r="I8" s="72">
        <v>1552</v>
      </c>
      <c r="J8" s="72">
        <v>384.6</v>
      </c>
      <c r="K8" s="73">
        <f>SUM(I8:J8)</f>
        <v>1936.6</v>
      </c>
      <c r="L8" s="71">
        <v>1802.5</v>
      </c>
      <c r="M8" s="72">
        <v>1452.6</v>
      </c>
      <c r="N8" s="72">
        <v>321.7</v>
      </c>
      <c r="O8" s="73">
        <v>1774.3</v>
      </c>
      <c r="P8" s="64"/>
    </row>
    <row r="9" spans="3:16">
      <c r="C9" s="74" t="s">
        <v>6</v>
      </c>
      <c r="D9" s="75">
        <v>1197.9000000000001</v>
      </c>
      <c r="E9" s="76">
        <v>910.8</v>
      </c>
      <c r="F9" s="76">
        <v>179.8</v>
      </c>
      <c r="G9" s="77">
        <v>1090.7</v>
      </c>
      <c r="H9" s="75">
        <v>1412.5</v>
      </c>
      <c r="I9" s="76">
        <v>1041.9000000000001</v>
      </c>
      <c r="J9" s="76">
        <v>1187.8</v>
      </c>
      <c r="K9" s="77">
        <f>SUM(I9:J9)</f>
        <v>2229.6999999999998</v>
      </c>
      <c r="L9" s="75">
        <v>1354.3</v>
      </c>
      <c r="M9" s="76">
        <v>1014.9</v>
      </c>
      <c r="N9" s="76">
        <v>290.5</v>
      </c>
      <c r="O9" s="77">
        <f>SUM(M9:N9)</f>
        <v>1305.4000000000001</v>
      </c>
      <c r="P9" s="64"/>
    </row>
    <row r="10" spans="3:16" ht="18">
      <c r="C10" s="78" t="s">
        <v>7</v>
      </c>
      <c r="D10" s="79">
        <v>873.3</v>
      </c>
      <c r="E10" s="80">
        <v>447.5</v>
      </c>
      <c r="F10" s="80">
        <v>371.7</v>
      </c>
      <c r="G10" s="81">
        <v>819.1</v>
      </c>
      <c r="H10" s="75">
        <v>703.9</v>
      </c>
      <c r="I10" s="80">
        <v>377.8</v>
      </c>
      <c r="J10" s="80">
        <v>261.7</v>
      </c>
      <c r="K10" s="81">
        <v>639.4</v>
      </c>
      <c r="L10" s="79">
        <v>614.1</v>
      </c>
      <c r="M10" s="76">
        <v>345.2</v>
      </c>
      <c r="N10" s="76">
        <v>269.60000000000002</v>
      </c>
      <c r="O10" s="81">
        <f>SUM(M10:N10)</f>
        <v>614.79999999999995</v>
      </c>
      <c r="P10" s="64"/>
    </row>
    <row r="11" spans="3:16">
      <c r="C11" s="82" t="s">
        <v>118</v>
      </c>
      <c r="D11" s="83">
        <v>3799.2</v>
      </c>
      <c r="E11" s="81">
        <v>2757.5</v>
      </c>
      <c r="F11" s="81">
        <v>851.6</v>
      </c>
      <c r="G11" s="81">
        <v>3609</v>
      </c>
      <c r="H11" s="84">
        <f>SUM(H8:H10)</f>
        <v>4046.1</v>
      </c>
      <c r="I11" s="83">
        <f t="shared" ref="I11:K11" si="0">SUM(I8:I10)</f>
        <v>2971.7000000000003</v>
      </c>
      <c r="J11" s="83">
        <v>1834</v>
      </c>
      <c r="K11" s="83">
        <f t="shared" si="0"/>
        <v>4805.6999999999989</v>
      </c>
      <c r="L11" s="83">
        <f>SUM(L8:L10)</f>
        <v>3770.9</v>
      </c>
      <c r="M11" s="84">
        <v>2812.8</v>
      </c>
      <c r="N11" s="84">
        <f t="shared" ref="N11" si="1">SUM(N8:N10)</f>
        <v>881.80000000000007</v>
      </c>
      <c r="O11" s="83">
        <v>3694.6</v>
      </c>
      <c r="P11" s="64"/>
    </row>
    <row r="12" spans="3:16">
      <c r="C12" s="85"/>
      <c r="D12" s="86"/>
      <c r="E12" s="87"/>
      <c r="F12" s="87"/>
      <c r="G12" s="87"/>
      <c r="H12" s="88"/>
      <c r="I12" s="89"/>
      <c r="J12" s="89"/>
      <c r="K12" s="89"/>
      <c r="L12" s="88"/>
      <c r="M12" s="88"/>
      <c r="N12" s="88"/>
      <c r="O12" s="88"/>
      <c r="P12" s="64"/>
    </row>
    <row r="13" spans="3:16" ht="15.75" customHeight="1">
      <c r="C13" s="65" t="s">
        <v>119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3:16" ht="12.75" customHeight="1">
      <c r="C14" s="145" t="s">
        <v>110</v>
      </c>
      <c r="D14" s="146">
        <v>2015</v>
      </c>
      <c r="E14" s="146"/>
      <c r="F14" s="146"/>
      <c r="G14" s="146"/>
      <c r="H14" s="146">
        <v>2016</v>
      </c>
      <c r="I14" s="146"/>
      <c r="J14" s="146"/>
      <c r="K14" s="146"/>
      <c r="L14" s="146">
        <v>2017</v>
      </c>
      <c r="M14" s="146"/>
      <c r="N14" s="146"/>
      <c r="O14" s="146"/>
      <c r="P14" s="64"/>
    </row>
    <row r="15" spans="3:16" ht="15" customHeight="1">
      <c r="C15" s="145"/>
      <c r="D15" s="147" t="s">
        <v>111</v>
      </c>
      <c r="E15" s="90" t="s">
        <v>120</v>
      </c>
      <c r="F15" s="90" t="s">
        <v>113</v>
      </c>
      <c r="G15" s="91" t="s">
        <v>114</v>
      </c>
      <c r="H15" s="147" t="s">
        <v>111</v>
      </c>
      <c r="I15" s="90" t="s">
        <v>120</v>
      </c>
      <c r="J15" s="90" t="s">
        <v>113</v>
      </c>
      <c r="K15" s="91" t="s">
        <v>114</v>
      </c>
      <c r="L15" s="147" t="s">
        <v>111</v>
      </c>
      <c r="M15" s="90" t="s">
        <v>120</v>
      </c>
      <c r="N15" s="90" t="s">
        <v>113</v>
      </c>
      <c r="O15" s="91" t="s">
        <v>114</v>
      </c>
      <c r="P15" s="64"/>
    </row>
    <row r="16" spans="3:16" ht="30" customHeight="1">
      <c r="C16" s="145"/>
      <c r="D16" s="147"/>
      <c r="E16" s="90" t="s">
        <v>115</v>
      </c>
      <c r="F16" s="90" t="s">
        <v>116</v>
      </c>
      <c r="G16" s="92" t="s">
        <v>117</v>
      </c>
      <c r="H16" s="147"/>
      <c r="I16" s="90" t="s">
        <v>115</v>
      </c>
      <c r="J16" s="90" t="s">
        <v>116</v>
      </c>
      <c r="K16" s="92" t="s">
        <v>117</v>
      </c>
      <c r="L16" s="147"/>
      <c r="M16" s="90" t="s">
        <v>115</v>
      </c>
      <c r="N16" s="90" t="s">
        <v>116</v>
      </c>
      <c r="O16" s="92" t="s">
        <v>117</v>
      </c>
      <c r="P16" s="64"/>
    </row>
    <row r="17" spans="3:16">
      <c r="C17" s="70" t="s">
        <v>5</v>
      </c>
      <c r="D17" s="93">
        <v>164.4</v>
      </c>
      <c r="E17" s="94">
        <v>98.1</v>
      </c>
      <c r="F17" s="94">
        <v>24</v>
      </c>
      <c r="G17" s="95">
        <v>122.1</v>
      </c>
      <c r="H17" s="93">
        <v>221.5</v>
      </c>
      <c r="I17" s="94">
        <v>162.5</v>
      </c>
      <c r="J17" s="94">
        <v>44.9</v>
      </c>
      <c r="K17" s="95">
        <f>SUM(I17:J17)</f>
        <v>207.4</v>
      </c>
      <c r="L17" s="93">
        <v>206.2</v>
      </c>
      <c r="M17" s="94">
        <v>141.9</v>
      </c>
      <c r="N17" s="94">
        <v>49.8</v>
      </c>
      <c r="O17" s="95">
        <v>191.6</v>
      </c>
      <c r="P17" s="64"/>
    </row>
    <row r="18" spans="3:16">
      <c r="C18" s="74" t="s">
        <v>6</v>
      </c>
      <c r="D18" s="96">
        <v>54.7</v>
      </c>
      <c r="E18" s="97">
        <v>33.9</v>
      </c>
      <c r="F18" s="97">
        <v>12</v>
      </c>
      <c r="G18" s="98">
        <v>45.9</v>
      </c>
      <c r="H18" s="96">
        <v>48.9</v>
      </c>
      <c r="I18" s="97">
        <v>19</v>
      </c>
      <c r="J18" s="97">
        <v>15.7</v>
      </c>
      <c r="K18" s="98">
        <f>SUM(I18:J18)</f>
        <v>34.700000000000003</v>
      </c>
      <c r="L18" s="96">
        <v>46.2</v>
      </c>
      <c r="M18" s="97">
        <v>25.9</v>
      </c>
      <c r="N18" s="97">
        <v>25</v>
      </c>
      <c r="O18" s="98">
        <v>50.9</v>
      </c>
      <c r="P18" s="64"/>
    </row>
    <row r="19" spans="3:16" ht="18">
      <c r="C19" s="78" t="s">
        <v>7</v>
      </c>
      <c r="D19" s="99">
        <v>217.7</v>
      </c>
      <c r="E19" s="100">
        <v>175.5</v>
      </c>
      <c r="F19" s="100">
        <v>162.30000000000001</v>
      </c>
      <c r="G19" s="101">
        <v>337.8</v>
      </c>
      <c r="H19" s="99">
        <v>194.5</v>
      </c>
      <c r="I19" s="100">
        <v>98.9</v>
      </c>
      <c r="J19" s="100">
        <v>53.4</v>
      </c>
      <c r="K19" s="101">
        <f>SUM(I19:J19)</f>
        <v>152.30000000000001</v>
      </c>
      <c r="L19" s="99">
        <v>166.9</v>
      </c>
      <c r="M19" s="100">
        <v>94.9</v>
      </c>
      <c r="N19" s="97">
        <v>91.2</v>
      </c>
      <c r="O19" s="101">
        <v>186</v>
      </c>
      <c r="P19" s="64"/>
    </row>
    <row r="20" spans="3:16">
      <c r="C20" s="102" t="s">
        <v>118</v>
      </c>
      <c r="D20" s="103">
        <v>436.8</v>
      </c>
      <c r="E20" s="104">
        <v>307.5</v>
      </c>
      <c r="F20" s="104">
        <v>198.3</v>
      </c>
      <c r="G20" s="104">
        <v>505.8</v>
      </c>
      <c r="H20" s="103">
        <f t="shared" ref="H20:O20" si="2">SUM(H17:H19)</f>
        <v>464.9</v>
      </c>
      <c r="I20" s="103">
        <v>280.5</v>
      </c>
      <c r="J20" s="103">
        <f t="shared" si="2"/>
        <v>114</v>
      </c>
      <c r="K20" s="103">
        <f t="shared" si="2"/>
        <v>394.40000000000003</v>
      </c>
      <c r="L20" s="103">
        <f t="shared" si="2"/>
        <v>419.29999999999995</v>
      </c>
      <c r="M20" s="103">
        <f t="shared" si="2"/>
        <v>262.70000000000005</v>
      </c>
      <c r="N20" s="103">
        <v>165.9</v>
      </c>
      <c r="O20" s="103">
        <f t="shared" si="2"/>
        <v>428.5</v>
      </c>
      <c r="P20" s="105" t="s">
        <v>9</v>
      </c>
    </row>
    <row r="21" spans="3:16">
      <c r="C21" s="85"/>
      <c r="D21" s="106"/>
      <c r="E21" s="107"/>
      <c r="F21" s="107"/>
      <c r="G21" s="107"/>
      <c r="H21" s="106"/>
      <c r="I21" s="107"/>
      <c r="J21" s="107"/>
      <c r="K21" s="107"/>
      <c r="L21" s="106"/>
      <c r="M21" s="106" t="s">
        <v>9</v>
      </c>
      <c r="N21" s="106" t="s">
        <v>9</v>
      </c>
      <c r="O21" s="106"/>
      <c r="P21" s="64"/>
    </row>
    <row r="22" spans="3:16" ht="15.75">
      <c r="C22" s="108" t="s">
        <v>121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3:16" ht="12.75" customHeight="1">
      <c r="C23" s="137" t="s">
        <v>110</v>
      </c>
      <c r="D23" s="131">
        <v>2015</v>
      </c>
      <c r="E23" s="131"/>
      <c r="F23" s="131"/>
      <c r="G23" s="131"/>
      <c r="H23" s="131">
        <v>2016</v>
      </c>
      <c r="I23" s="131"/>
      <c r="J23" s="131"/>
      <c r="K23" s="131"/>
      <c r="L23" s="131">
        <v>2017</v>
      </c>
      <c r="M23" s="131"/>
      <c r="N23" s="131"/>
      <c r="O23" s="131"/>
      <c r="P23" s="64"/>
    </row>
    <row r="24" spans="3:16" ht="15" customHeight="1">
      <c r="C24" s="138"/>
      <c r="D24" s="141" t="s">
        <v>111</v>
      </c>
      <c r="E24" s="143" t="s">
        <v>122</v>
      </c>
      <c r="F24" s="66" t="s">
        <v>113</v>
      </c>
      <c r="G24" s="67" t="s">
        <v>114</v>
      </c>
      <c r="H24" s="141" t="s">
        <v>111</v>
      </c>
      <c r="I24" s="66" t="s">
        <v>120</v>
      </c>
      <c r="J24" s="66" t="s">
        <v>113</v>
      </c>
      <c r="K24" s="67" t="s">
        <v>114</v>
      </c>
      <c r="L24" s="141" t="s">
        <v>111</v>
      </c>
      <c r="M24" s="66" t="s">
        <v>120</v>
      </c>
      <c r="N24" s="66" t="s">
        <v>113</v>
      </c>
      <c r="O24" s="67" t="s">
        <v>114</v>
      </c>
      <c r="P24" s="64"/>
    </row>
    <row r="25" spans="3:16" ht="30" customHeight="1">
      <c r="C25" s="139"/>
      <c r="D25" s="142"/>
      <c r="E25" s="144"/>
      <c r="F25" s="109" t="s">
        <v>116</v>
      </c>
      <c r="G25" s="110" t="s">
        <v>117</v>
      </c>
      <c r="H25" s="142"/>
      <c r="I25" s="109" t="s">
        <v>115</v>
      </c>
      <c r="J25" s="109" t="s">
        <v>116</v>
      </c>
      <c r="K25" s="110" t="s">
        <v>117</v>
      </c>
      <c r="L25" s="142"/>
      <c r="M25" s="109" t="s">
        <v>115</v>
      </c>
      <c r="N25" s="109" t="s">
        <v>116</v>
      </c>
      <c r="O25" s="110" t="s">
        <v>117</v>
      </c>
      <c r="P25" s="64"/>
    </row>
    <row r="26" spans="3:16">
      <c r="C26" s="111" t="s">
        <v>5</v>
      </c>
      <c r="D26" s="75">
        <v>1892.4</v>
      </c>
      <c r="E26" s="76">
        <v>1497.2</v>
      </c>
      <c r="F26" s="76">
        <v>324</v>
      </c>
      <c r="G26" s="77">
        <v>1821.3</v>
      </c>
      <c r="H26" s="75">
        <f t="shared" ref="H26:J28" si="3">SUM(H8,H17)</f>
        <v>2151.1999999999998</v>
      </c>
      <c r="I26" s="76">
        <f t="shared" si="3"/>
        <v>1714.5</v>
      </c>
      <c r="J26" s="76">
        <f t="shared" si="3"/>
        <v>429.5</v>
      </c>
      <c r="K26" s="77">
        <v>2144</v>
      </c>
      <c r="L26" s="75">
        <f t="shared" ref="L26:N28" si="4">SUM(L8,L17)</f>
        <v>2008.7</v>
      </c>
      <c r="M26" s="76">
        <f t="shared" si="4"/>
        <v>1594.5</v>
      </c>
      <c r="N26" s="76">
        <f t="shared" si="4"/>
        <v>371.5</v>
      </c>
      <c r="O26" s="77">
        <f>SUM(M26:N26)</f>
        <v>1966</v>
      </c>
      <c r="P26" s="112"/>
    </row>
    <row r="27" spans="3:16">
      <c r="C27" s="74" t="s">
        <v>6</v>
      </c>
      <c r="D27" s="75">
        <v>1252.5999999999999</v>
      </c>
      <c r="E27" s="76">
        <v>944.7</v>
      </c>
      <c r="F27" s="76">
        <v>191.8</v>
      </c>
      <c r="G27" s="77">
        <v>1136.5999999999999</v>
      </c>
      <c r="H27" s="75">
        <f t="shared" si="3"/>
        <v>1461.4</v>
      </c>
      <c r="I27" s="76">
        <f t="shared" si="3"/>
        <v>1060.9000000000001</v>
      </c>
      <c r="J27" s="76">
        <f t="shared" si="3"/>
        <v>1203.5</v>
      </c>
      <c r="K27" s="77">
        <v>2264.4</v>
      </c>
      <c r="L27" s="75">
        <f t="shared" si="4"/>
        <v>1400.5</v>
      </c>
      <c r="M27" s="76">
        <f t="shared" si="4"/>
        <v>1040.8</v>
      </c>
      <c r="N27" s="76">
        <f t="shared" si="4"/>
        <v>315.5</v>
      </c>
      <c r="O27" s="77">
        <f>SUM(M27:N27)</f>
        <v>1356.3</v>
      </c>
      <c r="P27" s="112"/>
    </row>
    <row r="28" spans="3:16" ht="18">
      <c r="C28" s="78" t="s">
        <v>7</v>
      </c>
      <c r="D28" s="79">
        <v>1091</v>
      </c>
      <c r="E28" s="80">
        <v>623</v>
      </c>
      <c r="F28" s="80">
        <v>534</v>
      </c>
      <c r="G28" s="81">
        <v>1157</v>
      </c>
      <c r="H28" s="79">
        <f t="shared" si="3"/>
        <v>898.4</v>
      </c>
      <c r="I28" s="80">
        <f t="shared" si="3"/>
        <v>476.70000000000005</v>
      </c>
      <c r="J28" s="80">
        <f t="shared" si="3"/>
        <v>315.09999999999997</v>
      </c>
      <c r="K28" s="81">
        <v>791.7</v>
      </c>
      <c r="L28" s="79">
        <f t="shared" si="4"/>
        <v>781</v>
      </c>
      <c r="M28" s="80">
        <f t="shared" si="4"/>
        <v>440.1</v>
      </c>
      <c r="N28" s="80">
        <f t="shared" si="4"/>
        <v>360.8</v>
      </c>
      <c r="O28" s="81">
        <f>SUM(M28:N28)</f>
        <v>800.90000000000009</v>
      </c>
      <c r="P28" s="112"/>
    </row>
    <row r="29" spans="3:16">
      <c r="C29" s="82" t="s">
        <v>118</v>
      </c>
      <c r="D29" s="83">
        <v>4236</v>
      </c>
      <c r="E29" s="81">
        <v>3064.9</v>
      </c>
      <c r="F29" s="81">
        <v>1049.8</v>
      </c>
      <c r="G29" s="81">
        <v>4114.8</v>
      </c>
      <c r="H29" s="83">
        <f>SUM(H26:H28)</f>
        <v>4511</v>
      </c>
      <c r="I29" s="83">
        <f t="shared" ref="I29:K29" si="5">SUM(I26:I28)</f>
        <v>3252.1000000000004</v>
      </c>
      <c r="J29" s="83">
        <f t="shared" si="5"/>
        <v>1948.1</v>
      </c>
      <c r="K29" s="83">
        <f t="shared" si="5"/>
        <v>5200.0999999999995</v>
      </c>
      <c r="L29" s="83">
        <f>SUM(L26:L28)</f>
        <v>4190.2</v>
      </c>
      <c r="M29" s="83">
        <f t="shared" ref="M29:O29" si="6">SUM(M26:M28)</f>
        <v>3075.4</v>
      </c>
      <c r="N29" s="83">
        <f t="shared" si="6"/>
        <v>1047.8</v>
      </c>
      <c r="O29" s="83">
        <f t="shared" si="6"/>
        <v>4123.2000000000007</v>
      </c>
      <c r="P29" s="112" t="s">
        <v>9</v>
      </c>
    </row>
    <row r="30" spans="3:16">
      <c r="C30" s="85"/>
      <c r="D30" s="88"/>
      <c r="E30" s="89"/>
      <c r="F30" s="89"/>
      <c r="G30" s="89"/>
      <c r="H30" s="88"/>
      <c r="I30" s="89"/>
      <c r="J30" s="89"/>
      <c r="K30" s="89"/>
      <c r="L30" s="88"/>
      <c r="M30" s="88" t="s">
        <v>9</v>
      </c>
      <c r="O30" s="88"/>
      <c r="P30" s="88" t="s">
        <v>9</v>
      </c>
    </row>
    <row r="31" spans="3:16" ht="15.75">
      <c r="C31" s="65" t="s">
        <v>123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3:16">
      <c r="C32" s="137" t="s">
        <v>110</v>
      </c>
      <c r="D32" s="131">
        <v>2015</v>
      </c>
      <c r="E32" s="131"/>
      <c r="F32" s="131"/>
      <c r="G32" s="131"/>
      <c r="H32" s="131">
        <v>2016</v>
      </c>
      <c r="I32" s="131"/>
      <c r="J32" s="131"/>
      <c r="K32" s="131"/>
      <c r="L32" s="131">
        <v>2017</v>
      </c>
      <c r="M32" s="131"/>
      <c r="N32" s="131"/>
      <c r="O32" s="131"/>
      <c r="P32" s="64"/>
    </row>
    <row r="33" spans="3:16" ht="15" customHeight="1">
      <c r="C33" s="138"/>
      <c r="D33" s="141" t="s">
        <v>111</v>
      </c>
      <c r="E33" s="66" t="s">
        <v>120</v>
      </c>
      <c r="F33" s="66" t="s">
        <v>113</v>
      </c>
      <c r="G33" s="67" t="s">
        <v>114</v>
      </c>
      <c r="H33" s="141" t="s">
        <v>111</v>
      </c>
      <c r="I33" s="66" t="s">
        <v>120</v>
      </c>
      <c r="J33" s="66" t="s">
        <v>113</v>
      </c>
      <c r="K33" s="67" t="s">
        <v>114</v>
      </c>
      <c r="L33" s="141" t="s">
        <v>111</v>
      </c>
      <c r="M33" s="66" t="s">
        <v>120</v>
      </c>
      <c r="N33" s="66" t="s">
        <v>113</v>
      </c>
      <c r="O33" s="67" t="s">
        <v>114</v>
      </c>
      <c r="P33" s="64"/>
    </row>
    <row r="34" spans="3:16" ht="30" customHeight="1">
      <c r="C34" s="139"/>
      <c r="D34" s="142"/>
      <c r="E34" s="109" t="s">
        <v>115</v>
      </c>
      <c r="F34" s="109" t="s">
        <v>116</v>
      </c>
      <c r="G34" s="110" t="s">
        <v>117</v>
      </c>
      <c r="H34" s="142"/>
      <c r="I34" s="109" t="s">
        <v>115</v>
      </c>
      <c r="J34" s="109" t="s">
        <v>116</v>
      </c>
      <c r="K34" s="110" t="s">
        <v>117</v>
      </c>
      <c r="L34" s="142"/>
      <c r="M34" s="109" t="s">
        <v>115</v>
      </c>
      <c r="N34" s="109" t="s">
        <v>116</v>
      </c>
      <c r="O34" s="110" t="s">
        <v>117</v>
      </c>
      <c r="P34" s="64"/>
    </row>
    <row r="35" spans="3:16">
      <c r="C35" s="111" t="s">
        <v>5</v>
      </c>
      <c r="D35" s="96">
        <v>1113.4000000000001</v>
      </c>
      <c r="E35" s="97">
        <v>345.9</v>
      </c>
      <c r="F35" s="97">
        <v>112.8</v>
      </c>
      <c r="G35" s="98">
        <v>458.7</v>
      </c>
      <c r="H35" s="96">
        <v>544.70000000000005</v>
      </c>
      <c r="I35" s="97">
        <v>371.6</v>
      </c>
      <c r="J35" s="97">
        <v>181</v>
      </c>
      <c r="K35" s="98">
        <v>552.70000000000005</v>
      </c>
      <c r="L35" s="96">
        <v>497.9</v>
      </c>
      <c r="M35" s="97">
        <v>393.2</v>
      </c>
      <c r="N35" s="97">
        <v>124.3</v>
      </c>
      <c r="O35" s="98">
        <v>517.6</v>
      </c>
      <c r="P35" s="64"/>
    </row>
    <row r="36" spans="3:16">
      <c r="C36" s="74" t="s">
        <v>6</v>
      </c>
      <c r="D36" s="96">
        <v>285.39999999999998</v>
      </c>
      <c r="E36" s="97">
        <v>104.5</v>
      </c>
      <c r="F36" s="97">
        <v>222.1</v>
      </c>
      <c r="G36" s="98">
        <v>326.5</v>
      </c>
      <c r="H36" s="96">
        <v>254.7</v>
      </c>
      <c r="I36" s="97">
        <v>98.7</v>
      </c>
      <c r="J36" s="97">
        <v>131.30000000000001</v>
      </c>
      <c r="K36" s="98">
        <v>230</v>
      </c>
      <c r="L36" s="96">
        <v>309.39999999999998</v>
      </c>
      <c r="M36" s="97">
        <v>119</v>
      </c>
      <c r="N36" s="97">
        <v>147.9</v>
      </c>
      <c r="O36" s="98">
        <f>SUM(M36:N36)</f>
        <v>266.89999999999998</v>
      </c>
      <c r="P36" s="64"/>
    </row>
    <row r="37" spans="3:16" ht="18">
      <c r="C37" s="78" t="s">
        <v>7</v>
      </c>
      <c r="D37" s="99">
        <v>286.89999999999998</v>
      </c>
      <c r="E37" s="100">
        <v>152.5</v>
      </c>
      <c r="F37" s="100">
        <v>170.4</v>
      </c>
      <c r="G37" s="101">
        <v>322.89999999999998</v>
      </c>
      <c r="H37" s="99">
        <v>358.2</v>
      </c>
      <c r="I37" s="100">
        <v>635.9</v>
      </c>
      <c r="J37" s="100">
        <v>111.4</v>
      </c>
      <c r="K37" s="101">
        <v>747.3</v>
      </c>
      <c r="L37" s="96">
        <v>353.8</v>
      </c>
      <c r="M37" s="97">
        <v>566.4</v>
      </c>
      <c r="N37" s="97">
        <v>171.7</v>
      </c>
      <c r="O37" s="101">
        <f>SUM(M37:N37)</f>
        <v>738.09999999999991</v>
      </c>
      <c r="P37" s="64"/>
    </row>
    <row r="38" spans="3:16">
      <c r="C38" s="82" t="s">
        <v>118</v>
      </c>
      <c r="D38" s="113">
        <v>1685.8</v>
      </c>
      <c r="E38" s="101">
        <v>602.9</v>
      </c>
      <c r="F38" s="101">
        <v>505.3</v>
      </c>
      <c r="G38" s="101">
        <v>1108.0999999999999</v>
      </c>
      <c r="H38" s="113">
        <f>SUM(H35:H37)</f>
        <v>1157.6000000000001</v>
      </c>
      <c r="I38" s="113">
        <v>1106.3</v>
      </c>
      <c r="J38" s="113">
        <f t="shared" ref="J38:K38" si="7">SUM(J35:J37)</f>
        <v>423.70000000000005</v>
      </c>
      <c r="K38" s="113">
        <f t="shared" si="7"/>
        <v>1530</v>
      </c>
      <c r="L38" s="103">
        <v>1161</v>
      </c>
      <c r="M38" s="103">
        <f t="shared" ref="M38:O38" si="8">SUM(M35:M37)</f>
        <v>1078.5999999999999</v>
      </c>
      <c r="N38" s="103">
        <f t="shared" si="8"/>
        <v>443.9</v>
      </c>
      <c r="O38" s="113">
        <f t="shared" si="8"/>
        <v>1522.6</v>
      </c>
      <c r="P38" s="64"/>
    </row>
    <row r="39" spans="3:16"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3:16" ht="15.75">
      <c r="C40" s="65" t="s">
        <v>124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3:16">
      <c r="C41" s="137" t="s">
        <v>110</v>
      </c>
      <c r="D41" s="131">
        <v>2015</v>
      </c>
      <c r="E41" s="131"/>
      <c r="F41" s="131"/>
      <c r="G41" s="131"/>
      <c r="H41" s="131">
        <v>2016</v>
      </c>
      <c r="I41" s="131"/>
      <c r="J41" s="131"/>
      <c r="K41" s="131"/>
      <c r="L41" s="131">
        <v>2017</v>
      </c>
      <c r="M41" s="131"/>
      <c r="N41" s="131"/>
      <c r="O41" s="131"/>
      <c r="P41" s="64"/>
    </row>
    <row r="42" spans="3:16" ht="15" customHeight="1">
      <c r="C42" s="138"/>
      <c r="D42" s="141" t="s">
        <v>111</v>
      </c>
      <c r="E42" s="66" t="s">
        <v>120</v>
      </c>
      <c r="F42" s="66" t="s">
        <v>113</v>
      </c>
      <c r="G42" s="67" t="s">
        <v>114</v>
      </c>
      <c r="H42" s="141" t="s">
        <v>111</v>
      </c>
      <c r="I42" s="66" t="s">
        <v>112</v>
      </c>
      <c r="J42" s="66" t="s">
        <v>113</v>
      </c>
      <c r="K42" s="67" t="s">
        <v>114</v>
      </c>
      <c r="L42" s="141" t="s">
        <v>111</v>
      </c>
      <c r="M42" s="66" t="s">
        <v>112</v>
      </c>
      <c r="N42" s="66" t="s">
        <v>113</v>
      </c>
      <c r="O42" s="67" t="s">
        <v>114</v>
      </c>
      <c r="P42" s="64"/>
    </row>
    <row r="43" spans="3:16" ht="29.25" customHeight="1">
      <c r="C43" s="138"/>
      <c r="D43" s="142"/>
      <c r="E43" s="109" t="s">
        <v>115</v>
      </c>
      <c r="F43" s="109" t="s">
        <v>116</v>
      </c>
      <c r="G43" s="110" t="s">
        <v>117</v>
      </c>
      <c r="H43" s="142"/>
      <c r="I43" s="109" t="s">
        <v>115</v>
      </c>
      <c r="J43" s="109" t="s">
        <v>116</v>
      </c>
      <c r="K43" s="110" t="s">
        <v>117</v>
      </c>
      <c r="L43" s="142"/>
      <c r="M43" s="109" t="s">
        <v>115</v>
      </c>
      <c r="N43" s="109" t="s">
        <v>116</v>
      </c>
      <c r="O43" s="110" t="s">
        <v>117</v>
      </c>
      <c r="P43" s="64"/>
    </row>
    <row r="44" spans="3:16">
      <c r="C44" s="70" t="s">
        <v>5</v>
      </c>
      <c r="D44" s="93">
        <v>27.7</v>
      </c>
      <c r="E44" s="94">
        <v>27.8</v>
      </c>
      <c r="F44" s="94">
        <v>28.9</v>
      </c>
      <c r="G44" s="95">
        <v>56.7</v>
      </c>
      <c r="H44" s="93">
        <v>146.30000000000001</v>
      </c>
      <c r="I44" s="94">
        <v>3.4</v>
      </c>
      <c r="J44" s="94">
        <v>10.4</v>
      </c>
      <c r="K44" s="95">
        <f>SUM(I44:J44)</f>
        <v>13.8</v>
      </c>
      <c r="L44" s="93">
        <v>4.0999999999999996</v>
      </c>
      <c r="M44" s="94">
        <v>2.8</v>
      </c>
      <c r="N44" s="94">
        <v>6.2</v>
      </c>
      <c r="O44" s="95">
        <f>SUM(M44:N44)</f>
        <v>9</v>
      </c>
      <c r="P44" s="64"/>
    </row>
    <row r="45" spans="3:16">
      <c r="C45" s="74" t="s">
        <v>6</v>
      </c>
      <c r="D45" s="96">
        <v>75.400000000000006</v>
      </c>
      <c r="E45" s="97">
        <v>40.200000000000003</v>
      </c>
      <c r="F45" s="97">
        <v>7.1</v>
      </c>
      <c r="G45" s="98">
        <v>47.3</v>
      </c>
      <c r="H45" s="96" t="s">
        <v>125</v>
      </c>
      <c r="I45" s="97">
        <v>1.7</v>
      </c>
      <c r="J45" s="97" t="s">
        <v>125</v>
      </c>
      <c r="K45" s="98">
        <f>SUM(I45:J45)</f>
        <v>1.7</v>
      </c>
      <c r="L45" s="96" t="s">
        <v>125</v>
      </c>
      <c r="M45" s="97" t="s">
        <v>125</v>
      </c>
      <c r="N45" s="97" t="s">
        <v>125</v>
      </c>
      <c r="O45" s="98">
        <f>SUM(M45:N45)</f>
        <v>0</v>
      </c>
      <c r="P45" s="64"/>
    </row>
    <row r="46" spans="3:16" ht="18">
      <c r="C46" s="78" t="s">
        <v>7</v>
      </c>
      <c r="D46" s="99">
        <v>1.8</v>
      </c>
      <c r="E46" s="100" t="s">
        <v>125</v>
      </c>
      <c r="F46" s="100" t="s">
        <v>125</v>
      </c>
      <c r="G46" s="101" t="s">
        <v>125</v>
      </c>
      <c r="H46" s="99">
        <v>1.3</v>
      </c>
      <c r="I46" s="100">
        <v>0.5</v>
      </c>
      <c r="J46" s="100" t="s">
        <v>125</v>
      </c>
      <c r="K46" s="101">
        <f>SUM(I46:J46)</f>
        <v>0.5</v>
      </c>
      <c r="L46" s="96">
        <v>29.4</v>
      </c>
      <c r="M46" s="97">
        <v>0.8</v>
      </c>
      <c r="N46" s="97">
        <v>0.1</v>
      </c>
      <c r="O46" s="101">
        <f>SUM(M46:N46)</f>
        <v>0.9</v>
      </c>
      <c r="P46" s="64"/>
    </row>
    <row r="47" spans="3:16">
      <c r="C47" s="82" t="s">
        <v>118</v>
      </c>
      <c r="D47" s="113">
        <v>104.8</v>
      </c>
      <c r="E47" s="101">
        <v>68</v>
      </c>
      <c r="F47" s="101">
        <v>36</v>
      </c>
      <c r="G47" s="101">
        <v>104</v>
      </c>
      <c r="H47" s="113">
        <f>SUM(H44:H46)</f>
        <v>147.60000000000002</v>
      </c>
      <c r="I47" s="113">
        <f t="shared" ref="I47:K47" si="9">SUM(I44:I46)</f>
        <v>5.6</v>
      </c>
      <c r="J47" s="113">
        <f t="shared" si="9"/>
        <v>10.4</v>
      </c>
      <c r="K47" s="113">
        <f t="shared" si="9"/>
        <v>16</v>
      </c>
      <c r="L47" s="103">
        <f>SUM(L44:L46)</f>
        <v>33.5</v>
      </c>
      <c r="M47" s="103">
        <f t="shared" ref="M47:O47" si="10">SUM(M44:M46)</f>
        <v>3.5999999999999996</v>
      </c>
      <c r="N47" s="103">
        <f t="shared" si="10"/>
        <v>6.3</v>
      </c>
      <c r="O47" s="113">
        <f t="shared" si="10"/>
        <v>9.9</v>
      </c>
      <c r="P47" s="64"/>
    </row>
    <row r="48" spans="3:16"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3:16" ht="15.75">
      <c r="C49" s="108" t="s">
        <v>126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3:16">
      <c r="C50" s="137" t="s">
        <v>110</v>
      </c>
      <c r="D50" s="140">
        <v>2015</v>
      </c>
      <c r="E50" s="140"/>
      <c r="F50" s="140"/>
      <c r="G50" s="140"/>
      <c r="H50" s="140">
        <v>2016</v>
      </c>
      <c r="I50" s="140"/>
      <c r="J50" s="140"/>
      <c r="K50" s="140"/>
      <c r="L50" s="140">
        <v>2017</v>
      </c>
      <c r="M50" s="140"/>
      <c r="N50" s="140"/>
      <c r="O50" s="140"/>
      <c r="P50" s="64"/>
    </row>
    <row r="51" spans="3:16" ht="15" customHeight="1">
      <c r="C51" s="138"/>
      <c r="D51" s="141" t="s">
        <v>111</v>
      </c>
      <c r="E51" s="66" t="s">
        <v>112</v>
      </c>
      <c r="F51" s="66" t="s">
        <v>113</v>
      </c>
      <c r="G51" s="67" t="s">
        <v>114</v>
      </c>
      <c r="H51" s="141" t="s">
        <v>111</v>
      </c>
      <c r="I51" s="66" t="s">
        <v>112</v>
      </c>
      <c r="J51" s="66" t="s">
        <v>113</v>
      </c>
      <c r="K51" s="67" t="s">
        <v>114</v>
      </c>
      <c r="L51" s="141" t="s">
        <v>111</v>
      </c>
      <c r="M51" s="66" t="s">
        <v>112</v>
      </c>
      <c r="N51" s="66" t="s">
        <v>113</v>
      </c>
      <c r="O51" s="67" t="s">
        <v>114</v>
      </c>
      <c r="P51" s="64"/>
    </row>
    <row r="52" spans="3:16" ht="29.25" customHeight="1">
      <c r="C52" s="139"/>
      <c r="D52" s="142"/>
      <c r="E52" s="109" t="s">
        <v>115</v>
      </c>
      <c r="F52" s="109" t="s">
        <v>116</v>
      </c>
      <c r="G52" s="110" t="s">
        <v>117</v>
      </c>
      <c r="H52" s="142"/>
      <c r="I52" s="109" t="s">
        <v>115</v>
      </c>
      <c r="J52" s="109" t="s">
        <v>116</v>
      </c>
      <c r="K52" s="110" t="s">
        <v>117</v>
      </c>
      <c r="L52" s="142"/>
      <c r="M52" s="109" t="s">
        <v>115</v>
      </c>
      <c r="N52" s="109" t="s">
        <v>116</v>
      </c>
      <c r="O52" s="110" t="s">
        <v>117</v>
      </c>
      <c r="P52" s="64"/>
    </row>
    <row r="53" spans="3:16">
      <c r="C53" s="111" t="s">
        <v>5</v>
      </c>
      <c r="D53" s="96">
        <v>1141</v>
      </c>
      <c r="E53" s="97">
        <v>373.7</v>
      </c>
      <c r="F53" s="97">
        <v>141.69999999999999</v>
      </c>
      <c r="G53" s="98">
        <v>515.4</v>
      </c>
      <c r="H53" s="96">
        <f>SUM(H44,H35)</f>
        <v>691</v>
      </c>
      <c r="I53" s="97">
        <f t="shared" ref="I53:J55" si="11">SUM(I35,I44)</f>
        <v>375</v>
      </c>
      <c r="J53" s="97">
        <f t="shared" si="11"/>
        <v>191.4</v>
      </c>
      <c r="K53" s="98">
        <f t="shared" ref="K53:L55" si="12">SUM(K44,K35)</f>
        <v>566.5</v>
      </c>
      <c r="L53" s="96">
        <f t="shared" si="12"/>
        <v>502</v>
      </c>
      <c r="M53" s="97">
        <f t="shared" ref="M53:N55" si="13">SUM(M35,M44)</f>
        <v>396</v>
      </c>
      <c r="N53" s="97">
        <f t="shared" si="13"/>
        <v>130.5</v>
      </c>
      <c r="O53" s="98">
        <f>SUM(O44,O35)</f>
        <v>526.6</v>
      </c>
      <c r="P53" s="64"/>
    </row>
    <row r="54" spans="3:16">
      <c r="C54" s="74" t="s">
        <v>6</v>
      </c>
      <c r="D54" s="96">
        <v>360.8</v>
      </c>
      <c r="E54" s="97">
        <v>144.69999999999999</v>
      </c>
      <c r="F54" s="97">
        <v>229.1</v>
      </c>
      <c r="G54" s="98">
        <v>373.8</v>
      </c>
      <c r="H54" s="96">
        <f>SUM(H45,H36)</f>
        <v>254.7</v>
      </c>
      <c r="I54" s="97">
        <f t="shared" si="11"/>
        <v>100.4</v>
      </c>
      <c r="J54" s="97">
        <f t="shared" si="11"/>
        <v>131.30000000000001</v>
      </c>
      <c r="K54" s="98">
        <f t="shared" si="12"/>
        <v>231.7</v>
      </c>
      <c r="L54" s="96">
        <f t="shared" si="12"/>
        <v>309.39999999999998</v>
      </c>
      <c r="M54" s="97">
        <f t="shared" si="13"/>
        <v>119</v>
      </c>
      <c r="N54" s="97">
        <f t="shared" si="13"/>
        <v>147.9</v>
      </c>
      <c r="O54" s="98">
        <f>SUM(O45,O36)</f>
        <v>266.89999999999998</v>
      </c>
      <c r="P54" s="64"/>
    </row>
    <row r="55" spans="3:16" ht="18">
      <c r="C55" s="78" t="s">
        <v>7</v>
      </c>
      <c r="D55" s="99">
        <v>288.7</v>
      </c>
      <c r="E55" s="100">
        <v>152.5</v>
      </c>
      <c r="F55" s="100">
        <v>170.4</v>
      </c>
      <c r="G55" s="101">
        <v>322.89999999999998</v>
      </c>
      <c r="H55" s="99">
        <f>SUM(H46,H37)</f>
        <v>359.5</v>
      </c>
      <c r="I55" s="100">
        <f t="shared" si="11"/>
        <v>636.4</v>
      </c>
      <c r="J55" s="100">
        <f t="shared" si="11"/>
        <v>111.4</v>
      </c>
      <c r="K55" s="101">
        <f t="shared" si="12"/>
        <v>747.8</v>
      </c>
      <c r="L55" s="99">
        <f t="shared" si="12"/>
        <v>383.2</v>
      </c>
      <c r="M55" s="100">
        <f t="shared" si="13"/>
        <v>567.19999999999993</v>
      </c>
      <c r="N55" s="100">
        <f t="shared" si="13"/>
        <v>171.79999999999998</v>
      </c>
      <c r="O55" s="101">
        <f>SUM(O46,O37)</f>
        <v>738.99999999999989</v>
      </c>
      <c r="P55" s="64"/>
    </row>
    <row r="56" spans="3:16">
      <c r="C56" s="82" t="s">
        <v>118</v>
      </c>
      <c r="D56" s="113">
        <v>1790.6</v>
      </c>
      <c r="E56" s="101">
        <v>670.9</v>
      </c>
      <c r="F56" s="101">
        <v>541.29999999999995</v>
      </c>
      <c r="G56" s="101">
        <v>1212.2</v>
      </c>
      <c r="H56" s="113">
        <f>SUM(H53:H55)</f>
        <v>1305.2</v>
      </c>
      <c r="I56" s="113">
        <f t="shared" ref="I56:K56" si="14">SUM(I53:I55)</f>
        <v>1111.8</v>
      </c>
      <c r="J56" s="113">
        <f t="shared" si="14"/>
        <v>434.1</v>
      </c>
      <c r="K56" s="113">
        <f t="shared" si="14"/>
        <v>1546</v>
      </c>
      <c r="L56" s="113">
        <f>SUM(L53:L55)</f>
        <v>1194.5999999999999</v>
      </c>
      <c r="M56" s="113">
        <f t="shared" ref="M56:O56" si="15">SUM(M53:M55)</f>
        <v>1082.1999999999998</v>
      </c>
      <c r="N56" s="113">
        <f t="shared" si="15"/>
        <v>450.19999999999993</v>
      </c>
      <c r="O56" s="113">
        <f t="shared" si="15"/>
        <v>1532.5</v>
      </c>
      <c r="P56" s="64"/>
    </row>
    <row r="57" spans="3:16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3:16"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</row>
    <row r="59" spans="3:16" ht="31.5" customHeight="1">
      <c r="C59" s="136" t="s">
        <v>127</v>
      </c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</row>
    <row r="60" spans="3:16"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3:16" ht="15.75">
      <c r="C61" s="114" t="s">
        <v>128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3:16">
      <c r="C62" s="137" t="s">
        <v>110</v>
      </c>
      <c r="D62" s="131">
        <v>2015</v>
      </c>
      <c r="E62" s="131"/>
      <c r="F62" s="131"/>
      <c r="G62" s="131"/>
      <c r="H62" s="131">
        <v>2016</v>
      </c>
      <c r="I62" s="131"/>
      <c r="J62" s="131"/>
      <c r="K62" s="131"/>
      <c r="L62" s="131">
        <v>2017</v>
      </c>
      <c r="M62" s="131"/>
      <c r="N62" s="131"/>
      <c r="O62" s="131"/>
      <c r="P62" s="115" t="s">
        <v>129</v>
      </c>
    </row>
    <row r="63" spans="3:16" ht="15" customHeight="1">
      <c r="C63" s="138"/>
      <c r="D63" s="132" t="s">
        <v>111</v>
      </c>
      <c r="E63" s="116" t="s">
        <v>112</v>
      </c>
      <c r="F63" s="116" t="s">
        <v>113</v>
      </c>
      <c r="G63" s="117" t="s">
        <v>114</v>
      </c>
      <c r="H63" s="132" t="s">
        <v>111</v>
      </c>
      <c r="I63" s="116" t="s">
        <v>112</v>
      </c>
      <c r="J63" s="116" t="s">
        <v>113</v>
      </c>
      <c r="K63" s="117" t="s">
        <v>114</v>
      </c>
      <c r="L63" s="132" t="s">
        <v>111</v>
      </c>
      <c r="M63" s="116" t="s">
        <v>112</v>
      </c>
      <c r="N63" s="116" t="s">
        <v>113</v>
      </c>
      <c r="O63" s="117" t="s">
        <v>114</v>
      </c>
      <c r="P63" s="134" t="s">
        <v>130</v>
      </c>
    </row>
    <row r="64" spans="3:16" ht="29.25" customHeight="1">
      <c r="C64" s="138"/>
      <c r="D64" s="133"/>
      <c r="E64" s="118" t="s">
        <v>115</v>
      </c>
      <c r="F64" s="118" t="s">
        <v>131</v>
      </c>
      <c r="G64" s="119" t="s">
        <v>117</v>
      </c>
      <c r="H64" s="133"/>
      <c r="I64" s="118" t="s">
        <v>115</v>
      </c>
      <c r="J64" s="118" t="s">
        <v>131</v>
      </c>
      <c r="K64" s="119" t="s">
        <v>117</v>
      </c>
      <c r="L64" s="133"/>
      <c r="M64" s="118" t="s">
        <v>115</v>
      </c>
      <c r="N64" s="118" t="s">
        <v>131</v>
      </c>
      <c r="O64" s="119" t="s">
        <v>117</v>
      </c>
      <c r="P64" s="135"/>
    </row>
    <row r="65" spans="3:16">
      <c r="C65" s="70" t="s">
        <v>5</v>
      </c>
      <c r="D65" s="71">
        <v>3033.5</v>
      </c>
      <c r="E65" s="72">
        <v>1870.9</v>
      </c>
      <c r="F65" s="72">
        <v>465.8</v>
      </c>
      <c r="G65" s="120">
        <v>2336.6999999999998</v>
      </c>
      <c r="H65" s="71">
        <f t="shared" ref="H65:O67" si="16">SUM(H53,H26)</f>
        <v>2842.2</v>
      </c>
      <c r="I65" s="72">
        <f t="shared" si="16"/>
        <v>2089.5</v>
      </c>
      <c r="J65" s="72">
        <f t="shared" si="16"/>
        <v>620.9</v>
      </c>
      <c r="K65" s="121">
        <f t="shared" si="16"/>
        <v>2710.5</v>
      </c>
      <c r="L65" s="71">
        <f t="shared" si="16"/>
        <v>2510.6999999999998</v>
      </c>
      <c r="M65" s="72">
        <f t="shared" si="16"/>
        <v>1990.5</v>
      </c>
      <c r="N65" s="72">
        <f t="shared" si="16"/>
        <v>502</v>
      </c>
      <c r="O65" s="121">
        <f t="shared" si="16"/>
        <v>2492.6</v>
      </c>
      <c r="P65" s="121">
        <v>2513.1999999999998</v>
      </c>
    </row>
    <row r="66" spans="3:16">
      <c r="C66" s="74" t="s">
        <v>6</v>
      </c>
      <c r="D66" s="75">
        <v>1613.4</v>
      </c>
      <c r="E66" s="76">
        <v>1089.4000000000001</v>
      </c>
      <c r="F66" s="76">
        <v>421</v>
      </c>
      <c r="G66" s="122">
        <v>1510.4</v>
      </c>
      <c r="H66" s="75">
        <f t="shared" si="16"/>
        <v>1716.1000000000001</v>
      </c>
      <c r="I66" s="76">
        <f t="shared" si="16"/>
        <v>1161.3000000000002</v>
      </c>
      <c r="J66" s="76">
        <f t="shared" si="16"/>
        <v>1334.8</v>
      </c>
      <c r="K66" s="123">
        <f t="shared" si="16"/>
        <v>2496.1</v>
      </c>
      <c r="L66" s="75">
        <f t="shared" si="16"/>
        <v>1709.9</v>
      </c>
      <c r="M66" s="76">
        <f t="shared" si="16"/>
        <v>1159.8</v>
      </c>
      <c r="N66" s="76">
        <f t="shared" si="16"/>
        <v>463.4</v>
      </c>
      <c r="O66" s="123">
        <f t="shared" si="16"/>
        <v>1623.1999999999998</v>
      </c>
      <c r="P66" s="123">
        <v>1876.6</v>
      </c>
    </row>
    <row r="67" spans="3:16" ht="27.75" customHeight="1">
      <c r="C67" s="78" t="s">
        <v>7</v>
      </c>
      <c r="D67" s="79">
        <v>1379.7</v>
      </c>
      <c r="E67" s="80">
        <v>775.5</v>
      </c>
      <c r="F67" s="80">
        <v>704.4</v>
      </c>
      <c r="G67" s="124">
        <v>1479.9</v>
      </c>
      <c r="H67" s="79">
        <f t="shared" si="16"/>
        <v>1257.9000000000001</v>
      </c>
      <c r="I67" s="80">
        <f t="shared" si="16"/>
        <v>1113.0999999999999</v>
      </c>
      <c r="J67" s="80">
        <f t="shared" si="16"/>
        <v>426.5</v>
      </c>
      <c r="K67" s="125">
        <f t="shared" si="16"/>
        <v>1539.5</v>
      </c>
      <c r="L67" s="79">
        <f t="shared" si="16"/>
        <v>1164.2</v>
      </c>
      <c r="M67" s="80">
        <f t="shared" si="16"/>
        <v>1007.3</v>
      </c>
      <c r="N67" s="80">
        <f t="shared" si="16"/>
        <v>532.6</v>
      </c>
      <c r="O67" s="125">
        <f t="shared" si="16"/>
        <v>1539.9</v>
      </c>
      <c r="P67" s="125">
        <v>1519.8</v>
      </c>
    </row>
    <row r="68" spans="3:16">
      <c r="C68" s="82" t="s">
        <v>118</v>
      </c>
      <c r="D68" s="83">
        <v>6026.6</v>
      </c>
      <c r="E68" s="81">
        <v>3735.8</v>
      </c>
      <c r="F68" s="81">
        <v>1591.2</v>
      </c>
      <c r="G68" s="124">
        <v>5327</v>
      </c>
      <c r="H68" s="83">
        <f>SUM(H65:H67)</f>
        <v>5816.2000000000007</v>
      </c>
      <c r="I68" s="83">
        <f t="shared" ref="I68:K68" si="17">SUM(I65:I67)</f>
        <v>4363.8999999999996</v>
      </c>
      <c r="J68" s="83">
        <f t="shared" si="17"/>
        <v>2382.1999999999998</v>
      </c>
      <c r="K68" s="126">
        <f t="shared" si="17"/>
        <v>6746.1</v>
      </c>
      <c r="L68" s="83">
        <f>SUM(L65:L67)</f>
        <v>5384.8</v>
      </c>
      <c r="M68" s="83">
        <f t="shared" ref="M68:P68" si="18">SUM(M65:M67)</f>
        <v>4157.6000000000004</v>
      </c>
      <c r="N68" s="83">
        <f t="shared" si="18"/>
        <v>1498</v>
      </c>
      <c r="O68" s="126">
        <f t="shared" si="18"/>
        <v>5655.6999999999989</v>
      </c>
      <c r="P68" s="126">
        <f t="shared" si="18"/>
        <v>5909.5999999999995</v>
      </c>
    </row>
    <row r="69" spans="3:16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0" spans="3:16" ht="32.25" customHeight="1">
      <c r="C70" s="127" t="s">
        <v>132</v>
      </c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</row>
    <row r="71" spans="3:16"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</row>
    <row r="72" spans="3:16" ht="15.75">
      <c r="C72" s="128" t="s">
        <v>133</v>
      </c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</row>
    <row r="73" spans="3:16" ht="15.75" customHeight="1">
      <c r="C73" s="129" t="s">
        <v>110</v>
      </c>
      <c r="D73" s="131">
        <v>2015</v>
      </c>
      <c r="E73" s="131"/>
      <c r="F73" s="131"/>
      <c r="G73" s="131"/>
      <c r="H73" s="131">
        <v>2016</v>
      </c>
      <c r="I73" s="131"/>
      <c r="J73" s="131"/>
      <c r="K73" s="131"/>
      <c r="L73" s="131">
        <v>2017</v>
      </c>
      <c r="M73" s="131"/>
      <c r="N73" s="131"/>
      <c r="O73" s="131"/>
      <c r="P73" s="115" t="s">
        <v>129</v>
      </c>
    </row>
    <row r="74" spans="3:16" ht="15" customHeight="1">
      <c r="C74" s="130"/>
      <c r="D74" s="132" t="s">
        <v>111</v>
      </c>
      <c r="E74" s="116" t="s">
        <v>112</v>
      </c>
      <c r="F74" s="116" t="s">
        <v>113</v>
      </c>
      <c r="G74" s="117" t="s">
        <v>114</v>
      </c>
      <c r="H74" s="132" t="s">
        <v>111</v>
      </c>
      <c r="I74" s="116" t="s">
        <v>112</v>
      </c>
      <c r="J74" s="116" t="s">
        <v>113</v>
      </c>
      <c r="K74" s="117" t="s">
        <v>114</v>
      </c>
      <c r="L74" s="132" t="s">
        <v>111</v>
      </c>
      <c r="M74" s="116" t="s">
        <v>112</v>
      </c>
      <c r="N74" s="116" t="s">
        <v>113</v>
      </c>
      <c r="O74" s="117" t="s">
        <v>114</v>
      </c>
      <c r="P74" s="134" t="s">
        <v>130</v>
      </c>
    </row>
    <row r="75" spans="3:16" ht="30.75" customHeight="1">
      <c r="C75" s="130"/>
      <c r="D75" s="133"/>
      <c r="E75" s="118" t="s">
        <v>115</v>
      </c>
      <c r="F75" s="118" t="s">
        <v>116</v>
      </c>
      <c r="G75" s="119" t="s">
        <v>117</v>
      </c>
      <c r="H75" s="133"/>
      <c r="I75" s="118" t="s">
        <v>115</v>
      </c>
      <c r="J75" s="118" t="s">
        <v>116</v>
      </c>
      <c r="K75" s="119" t="s">
        <v>117</v>
      </c>
      <c r="L75" s="133"/>
      <c r="M75" s="118" t="s">
        <v>115</v>
      </c>
      <c r="N75" s="118" t="s">
        <v>116</v>
      </c>
      <c r="O75" s="119" t="s">
        <v>117</v>
      </c>
      <c r="P75" s="135"/>
    </row>
    <row r="76" spans="3:16">
      <c r="C76" s="70" t="s">
        <v>5</v>
      </c>
      <c r="D76" s="71">
        <v>2868.3</v>
      </c>
      <c r="E76" s="72">
        <v>1769</v>
      </c>
      <c r="F76" s="72">
        <v>440.4</v>
      </c>
      <c r="G76" s="73">
        <v>2209.4</v>
      </c>
      <c r="H76" s="71">
        <v>2656.3</v>
      </c>
      <c r="I76" s="72">
        <v>1952.9</v>
      </c>
      <c r="J76" s="72">
        <v>580.29999999999995</v>
      </c>
      <c r="K76" s="121">
        <f>SUM(I76:J76)</f>
        <v>2533.1999999999998</v>
      </c>
      <c r="L76" s="71">
        <v>2331.9</v>
      </c>
      <c r="M76" s="72">
        <v>1848.9</v>
      </c>
      <c r="N76" s="72">
        <v>466.3</v>
      </c>
      <c r="O76" s="121">
        <v>2315.1999999999998</v>
      </c>
      <c r="P76" s="121">
        <v>2334.3000000000002</v>
      </c>
    </row>
    <row r="77" spans="3:16">
      <c r="C77" s="74" t="s">
        <v>6</v>
      </c>
      <c r="D77" s="75">
        <v>1525.5</v>
      </c>
      <c r="E77" s="76">
        <v>1030.0999999999999</v>
      </c>
      <c r="F77" s="76">
        <v>398.1</v>
      </c>
      <c r="G77" s="77">
        <v>1428.1</v>
      </c>
      <c r="H77" s="75">
        <v>1603.9</v>
      </c>
      <c r="I77" s="76">
        <v>1085.3</v>
      </c>
      <c r="J77" s="76">
        <v>1247.5</v>
      </c>
      <c r="K77" s="123">
        <f>SUM(I77:J77)</f>
        <v>2332.8000000000002</v>
      </c>
      <c r="L77" s="75">
        <v>1588.3</v>
      </c>
      <c r="M77" s="76">
        <v>1077.2</v>
      </c>
      <c r="N77" s="76">
        <v>430.4</v>
      </c>
      <c r="O77" s="123">
        <v>1507.7</v>
      </c>
      <c r="P77" s="123">
        <v>1743</v>
      </c>
    </row>
    <row r="78" spans="3:16" ht="24" customHeight="1">
      <c r="C78" s="78" t="s">
        <v>7</v>
      </c>
      <c r="D78" s="79">
        <v>1304.5</v>
      </c>
      <c r="E78" s="80">
        <v>733.3</v>
      </c>
      <c r="F78" s="80">
        <v>666</v>
      </c>
      <c r="G78" s="81">
        <v>1399.3</v>
      </c>
      <c r="H78" s="79">
        <v>1175.5</v>
      </c>
      <c r="I78" s="80">
        <v>1040.3</v>
      </c>
      <c r="J78" s="80">
        <v>398.5</v>
      </c>
      <c r="K78" s="125">
        <f>SUM(I78:J78)</f>
        <v>1438.8</v>
      </c>
      <c r="L78" s="79">
        <v>1081.3</v>
      </c>
      <c r="M78" s="80">
        <v>935.6</v>
      </c>
      <c r="N78" s="80">
        <v>494.7</v>
      </c>
      <c r="O78" s="125">
        <v>1430.3</v>
      </c>
      <c r="P78" s="125">
        <v>1411.6</v>
      </c>
    </row>
    <row r="79" spans="3:16">
      <c r="C79" s="82" t="s">
        <v>118</v>
      </c>
      <c r="D79" s="83">
        <v>5698.3</v>
      </c>
      <c r="E79" s="81">
        <v>3532.3</v>
      </c>
      <c r="F79" s="81">
        <v>1504.5</v>
      </c>
      <c r="G79" s="81">
        <v>5036.8</v>
      </c>
      <c r="H79" s="83">
        <f>SUM(H76:H78)</f>
        <v>5435.7000000000007</v>
      </c>
      <c r="I79" s="81">
        <f>SUM(I76:I78)</f>
        <v>4078.5</v>
      </c>
      <c r="J79" s="81">
        <f t="shared" ref="J79:K79" si="19">SUM(J76:J78)</f>
        <v>2226.3000000000002</v>
      </c>
      <c r="K79" s="125">
        <f t="shared" si="19"/>
        <v>6304.8</v>
      </c>
      <c r="L79" s="83">
        <f>SUM(L76:L78)</f>
        <v>5001.5</v>
      </c>
      <c r="M79" s="81">
        <f>SUM(M76:M78)</f>
        <v>3861.7000000000003</v>
      </c>
      <c r="N79" s="81">
        <f t="shared" ref="N79:P79" si="20">SUM(N76:N78)</f>
        <v>1391.4</v>
      </c>
      <c r="O79" s="125">
        <v>5253.1</v>
      </c>
      <c r="P79" s="125">
        <f t="shared" si="20"/>
        <v>5488.9</v>
      </c>
    </row>
  </sheetData>
  <mergeCells count="63">
    <mergeCell ref="C2:O2"/>
    <mergeCell ref="C5:C7"/>
    <mergeCell ref="D5:G5"/>
    <mergeCell ref="H5:K5"/>
    <mergeCell ref="L5:O5"/>
    <mergeCell ref="D6:D7"/>
    <mergeCell ref="H6:H7"/>
    <mergeCell ref="L6:L7"/>
    <mergeCell ref="C14:C16"/>
    <mergeCell ref="D14:G14"/>
    <mergeCell ref="H14:K14"/>
    <mergeCell ref="L14:O14"/>
    <mergeCell ref="D15:D16"/>
    <mergeCell ref="H15:H16"/>
    <mergeCell ref="L15:L16"/>
    <mergeCell ref="C23:C25"/>
    <mergeCell ref="D23:G23"/>
    <mergeCell ref="H23:K23"/>
    <mergeCell ref="L23:O23"/>
    <mergeCell ref="D24:D25"/>
    <mergeCell ref="E24:E25"/>
    <mergeCell ref="H24:H25"/>
    <mergeCell ref="L24:L25"/>
    <mergeCell ref="C32:C34"/>
    <mergeCell ref="D32:G32"/>
    <mergeCell ref="H32:K32"/>
    <mergeCell ref="L32:O32"/>
    <mergeCell ref="D33:D34"/>
    <mergeCell ref="H33:H34"/>
    <mergeCell ref="L33:L34"/>
    <mergeCell ref="C41:C43"/>
    <mergeCell ref="D41:G41"/>
    <mergeCell ref="H41:K41"/>
    <mergeCell ref="L41:O41"/>
    <mergeCell ref="D42:D43"/>
    <mergeCell ref="H42:H43"/>
    <mergeCell ref="L42:L43"/>
    <mergeCell ref="C50:C52"/>
    <mergeCell ref="D50:G50"/>
    <mergeCell ref="H50:K50"/>
    <mergeCell ref="L50:O50"/>
    <mergeCell ref="D51:D52"/>
    <mergeCell ref="H51:H52"/>
    <mergeCell ref="L51:L52"/>
    <mergeCell ref="C59:P59"/>
    <mergeCell ref="C62:C64"/>
    <mergeCell ref="D62:G62"/>
    <mergeCell ref="H62:K62"/>
    <mergeCell ref="L62:O62"/>
    <mergeCell ref="D63:D64"/>
    <mergeCell ref="H63:H64"/>
    <mergeCell ref="L63:L64"/>
    <mergeCell ref="P63:P64"/>
    <mergeCell ref="C70:P70"/>
    <mergeCell ref="C72:P72"/>
    <mergeCell ref="C73:C75"/>
    <mergeCell ref="D73:G73"/>
    <mergeCell ref="H73:K73"/>
    <mergeCell ref="L73:O73"/>
    <mergeCell ref="D74:D75"/>
    <mergeCell ref="H74:H75"/>
    <mergeCell ref="L74:L75"/>
    <mergeCell ref="P74:P7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8"/>
  <sheetViews>
    <sheetView workbookViewId="0">
      <selection activeCell="B3" sqref="B3:F3"/>
    </sheetView>
  </sheetViews>
  <sheetFormatPr defaultColWidth="8.85546875" defaultRowHeight="15"/>
  <cols>
    <col min="1" max="1" width="8.85546875" style="3"/>
    <col min="2" max="2" width="50.7109375" style="3" customWidth="1"/>
    <col min="3" max="4" width="26.7109375" style="3" customWidth="1"/>
    <col min="5" max="5" width="24.7109375" style="3" customWidth="1"/>
    <col min="6" max="6" width="30.7109375" style="3" customWidth="1"/>
    <col min="7" max="16384" width="8.85546875" style="3"/>
  </cols>
  <sheetData>
    <row r="2" spans="2:6" ht="30" customHeight="1">
      <c r="B2" s="168" t="s">
        <v>81</v>
      </c>
      <c r="C2" s="168"/>
      <c r="D2" s="168"/>
      <c r="E2" s="168"/>
      <c r="F2" s="168"/>
    </row>
    <row r="3" spans="2:6" ht="13.5" customHeight="1">
      <c r="B3" s="157"/>
      <c r="C3" s="157"/>
      <c r="D3" s="157"/>
      <c r="E3" s="157"/>
      <c r="F3" s="157"/>
    </row>
    <row r="4" spans="2:6" ht="12.75" customHeight="1">
      <c r="B4" s="156"/>
      <c r="C4" s="156"/>
      <c r="D4" s="156"/>
      <c r="E4" s="156"/>
      <c r="F4" s="156"/>
    </row>
    <row r="5" spans="2:6">
      <c r="B5" s="151" t="s">
        <v>65</v>
      </c>
      <c r="C5" s="158"/>
      <c r="D5" s="158"/>
      <c r="E5" s="158"/>
      <c r="F5" s="158"/>
    </row>
    <row r="6" spans="2:6" ht="32.1" customHeight="1" thickBot="1">
      <c r="B6" s="25" t="s">
        <v>64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6" ht="16.5" thickBot="1">
      <c r="B7" s="6" t="s">
        <v>8</v>
      </c>
      <c r="C7" s="7">
        <v>2300359773.7600002</v>
      </c>
      <c r="D7" s="7">
        <v>1663744012.6300001</v>
      </c>
      <c r="E7" s="7">
        <v>967910316.63</v>
      </c>
      <c r="F7" s="61">
        <f t="shared" ref="F7" si="0">SUM(C7:E7)</f>
        <v>4932014103.0200005</v>
      </c>
    </row>
    <row r="8" spans="2:6">
      <c r="C8" s="50"/>
      <c r="D8" s="50"/>
      <c r="E8" s="50"/>
      <c r="F8" s="50"/>
    </row>
    <row r="9" spans="2:6">
      <c r="C9" s="54"/>
      <c r="D9" s="54"/>
      <c r="E9" s="54"/>
      <c r="F9" s="54"/>
    </row>
    <row r="10" spans="2:6">
      <c r="B10" s="151" t="s">
        <v>66</v>
      </c>
      <c r="C10" s="158"/>
      <c r="D10" s="158"/>
      <c r="E10" s="158"/>
      <c r="F10" s="158"/>
    </row>
    <row r="11" spans="2:6" ht="32.1" customHeight="1" thickBot="1">
      <c r="B11" s="25" t="s">
        <v>64</v>
      </c>
      <c r="C11" s="4" t="s">
        <v>5</v>
      </c>
      <c r="D11" s="4" t="s">
        <v>6</v>
      </c>
      <c r="E11" s="4" t="s">
        <v>7</v>
      </c>
      <c r="F11" s="4" t="s">
        <v>10</v>
      </c>
    </row>
    <row r="12" spans="2:6" ht="16.5" thickBot="1">
      <c r="B12" s="6" t="s">
        <v>8</v>
      </c>
      <c r="C12" s="7">
        <v>210250235.99000001</v>
      </c>
      <c r="D12" s="7">
        <v>46212190.560000002</v>
      </c>
      <c r="E12" s="7">
        <v>196290738.50999999</v>
      </c>
      <c r="F12" s="61">
        <f t="shared" ref="F12" si="1">SUM(C12:E12)</f>
        <v>452753165.06</v>
      </c>
    </row>
    <row r="13" spans="2:6">
      <c r="C13" s="50"/>
      <c r="D13" s="50"/>
      <c r="E13" s="50"/>
      <c r="F13" s="50"/>
    </row>
    <row r="14" spans="2:6">
      <c r="C14" s="54"/>
      <c r="D14" s="54"/>
      <c r="E14" s="54"/>
      <c r="F14" s="54"/>
    </row>
    <row r="15" spans="2:6">
      <c r="B15" s="151" t="s">
        <v>103</v>
      </c>
      <c r="C15" s="151"/>
      <c r="D15" s="151"/>
      <c r="E15" s="151"/>
      <c r="F15" s="151"/>
    </row>
    <row r="16" spans="2:6" ht="32.1" customHeight="1" thickBot="1">
      <c r="B16" s="25" t="s">
        <v>64</v>
      </c>
      <c r="C16" s="4" t="s">
        <v>5</v>
      </c>
      <c r="D16" s="4" t="s">
        <v>6</v>
      </c>
      <c r="E16" s="4" t="s">
        <v>7</v>
      </c>
      <c r="F16" s="4" t="s">
        <v>10</v>
      </c>
    </row>
    <row r="17" spans="2:6" ht="16.5" thickBot="1">
      <c r="B17" s="6" t="s">
        <v>8</v>
      </c>
      <c r="C17" s="7">
        <f>SUM(C7,C12)</f>
        <v>2510610009.75</v>
      </c>
      <c r="D17" s="7">
        <f t="shared" ref="D17:E17" si="2">SUM(D7,D12)</f>
        <v>1709956203.1900001</v>
      </c>
      <c r="E17" s="7">
        <f t="shared" si="2"/>
        <v>1164201055.1399999</v>
      </c>
      <c r="F17" s="61">
        <f t="shared" ref="F17" si="3">SUM(C17:E17)</f>
        <v>5384767268.0799999</v>
      </c>
    </row>
    <row r="18" spans="2:6" ht="19.5" customHeight="1">
      <c r="C18" s="51"/>
      <c r="D18" s="51"/>
      <c r="E18" s="51"/>
      <c r="F18" s="51"/>
    </row>
    <row r="19" spans="2:6" ht="15" customHeight="1">
      <c r="C19" s="54"/>
      <c r="D19" s="54"/>
      <c r="E19" s="54"/>
      <c r="F19" s="54"/>
    </row>
    <row r="20" spans="2:6" ht="10.5" customHeight="1">
      <c r="B20" s="8"/>
      <c r="C20" s="8"/>
      <c r="D20" s="8"/>
      <c r="E20" s="8"/>
      <c r="F20" s="8"/>
    </row>
    <row r="21" spans="2:6">
      <c r="B21" s="151" t="s">
        <v>67</v>
      </c>
      <c r="C21" s="158"/>
      <c r="D21" s="158"/>
      <c r="E21" s="158"/>
      <c r="F21" s="158"/>
    </row>
    <row r="22" spans="2:6" ht="32.1" customHeight="1" thickBot="1">
      <c r="B22" s="25" t="s">
        <v>64</v>
      </c>
      <c r="C22" s="4" t="s">
        <v>5</v>
      </c>
      <c r="D22" s="4" t="s">
        <v>6</v>
      </c>
      <c r="E22" s="4" t="s">
        <v>7</v>
      </c>
      <c r="F22" s="4" t="s">
        <v>10</v>
      </c>
    </row>
    <row r="23" spans="2:6" ht="16.5" thickBot="1">
      <c r="B23" s="6" t="s">
        <v>8</v>
      </c>
      <c r="C23" s="7">
        <v>1845890628.97</v>
      </c>
      <c r="D23" s="7">
        <v>1133870783.0699999</v>
      </c>
      <c r="E23" s="7">
        <v>911644779.46000004</v>
      </c>
      <c r="F23" s="61">
        <f t="shared" ref="F23" si="4">SUM(C23:E23)</f>
        <v>3891406191.5</v>
      </c>
    </row>
    <row r="24" spans="2:6">
      <c r="C24" s="50"/>
      <c r="D24" s="50"/>
      <c r="E24" s="50"/>
      <c r="F24" s="50"/>
    </row>
    <row r="25" spans="2:6">
      <c r="C25" s="54"/>
      <c r="D25" s="54"/>
      <c r="E25" s="54"/>
      <c r="F25" s="54"/>
    </row>
    <row r="26" spans="2:6">
      <c r="B26" s="151" t="s">
        <v>68</v>
      </c>
      <c r="C26" s="151"/>
      <c r="D26" s="151"/>
      <c r="E26" s="151"/>
      <c r="F26" s="151"/>
    </row>
    <row r="27" spans="2:6" ht="32.1" customHeight="1" thickBot="1">
      <c r="B27" s="25" t="s">
        <v>64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6.5" thickBot="1">
      <c r="B28" s="6" t="s">
        <v>8</v>
      </c>
      <c r="C28" s="7">
        <v>144711059.66</v>
      </c>
      <c r="D28" s="7">
        <v>25891764.719999999</v>
      </c>
      <c r="E28" s="7">
        <v>95667812.579999998</v>
      </c>
      <c r="F28" s="61">
        <f t="shared" ref="F28" si="5">SUM(C28:E28)</f>
        <v>266270636.95999998</v>
      </c>
    </row>
    <row r="29" spans="2:6">
      <c r="C29" s="50"/>
      <c r="D29" s="50"/>
      <c r="E29" s="50"/>
      <c r="F29" s="50"/>
    </row>
    <row r="30" spans="2:6">
      <c r="C30" s="54"/>
      <c r="D30" s="54"/>
      <c r="E30" s="54"/>
      <c r="F30" s="54"/>
    </row>
    <row r="31" spans="2:6">
      <c r="B31" s="151" t="s">
        <v>104</v>
      </c>
      <c r="C31" s="158"/>
      <c r="D31" s="158"/>
      <c r="E31" s="158"/>
      <c r="F31" s="158"/>
    </row>
    <row r="32" spans="2:6" ht="32.1" customHeight="1" thickBot="1">
      <c r="B32" s="25" t="s">
        <v>64</v>
      </c>
      <c r="C32" s="4" t="s">
        <v>5</v>
      </c>
      <c r="D32" s="4" t="s">
        <v>6</v>
      </c>
      <c r="E32" s="4" t="s">
        <v>7</v>
      </c>
      <c r="F32" s="4" t="s">
        <v>10</v>
      </c>
    </row>
    <row r="33" spans="2:6" ht="16.5" thickBot="1">
      <c r="B33" s="6" t="s">
        <v>8</v>
      </c>
      <c r="C33" s="7">
        <f>SUM(C23,C28)</f>
        <v>1990601688.6300001</v>
      </c>
      <c r="D33" s="7">
        <f t="shared" ref="D33:E33" si="6">SUM(D23,D28)</f>
        <v>1159762547.79</v>
      </c>
      <c r="E33" s="7">
        <f t="shared" si="6"/>
        <v>1007312592.0400001</v>
      </c>
      <c r="F33" s="61">
        <f t="shared" ref="F33" si="7">SUM(C33:E33)</f>
        <v>4157676828.46</v>
      </c>
    </row>
    <row r="34" spans="2:6">
      <c r="B34" s="38"/>
      <c r="C34" s="51"/>
      <c r="D34" s="51"/>
      <c r="E34" s="51"/>
      <c r="F34" s="51"/>
    </row>
    <row r="35" spans="2:6">
      <c r="B35" s="53"/>
      <c r="C35" s="54"/>
      <c r="D35" s="54"/>
      <c r="E35" s="54"/>
      <c r="F35" s="54"/>
    </row>
    <row r="36" spans="2:6" ht="13.5" customHeight="1">
      <c r="B36" s="8"/>
      <c r="C36" s="8"/>
      <c r="D36" s="8"/>
      <c r="E36" s="8"/>
      <c r="F36" s="8"/>
    </row>
    <row r="37" spans="2:6">
      <c r="B37" s="151" t="s">
        <v>69</v>
      </c>
      <c r="C37" s="151"/>
      <c r="D37" s="151"/>
      <c r="E37" s="151"/>
      <c r="F37" s="151"/>
    </row>
    <row r="38" spans="2:6" ht="32.1" customHeight="1" thickBot="1">
      <c r="B38" s="25" t="s">
        <v>64</v>
      </c>
      <c r="C38" s="4" t="s">
        <v>5</v>
      </c>
      <c r="D38" s="4" t="s">
        <v>6</v>
      </c>
      <c r="E38" s="4" t="s">
        <v>7</v>
      </c>
      <c r="F38" s="4" t="s">
        <v>10</v>
      </c>
    </row>
    <row r="39" spans="2:6" ht="16.5" thickBot="1">
      <c r="B39" s="6" t="s">
        <v>8</v>
      </c>
      <c r="C39" s="7">
        <v>446040857.77999997</v>
      </c>
      <c r="D39" s="7">
        <v>438418897.12</v>
      </c>
      <c r="E39" s="7">
        <v>441324361.67000002</v>
      </c>
      <c r="F39" s="61">
        <f t="shared" ref="F39" si="8">SUM(C39:E39)</f>
        <v>1325784116.5699999</v>
      </c>
    </row>
    <row r="40" spans="2:6">
      <c r="C40" s="50" t="s">
        <v>9</v>
      </c>
      <c r="D40" s="50"/>
      <c r="E40" s="50"/>
      <c r="F40" s="50"/>
    </row>
    <row r="41" spans="2:6">
      <c r="C41" s="54" t="s">
        <v>9</v>
      </c>
      <c r="D41" s="54"/>
      <c r="E41" s="54"/>
      <c r="F41" s="54"/>
    </row>
    <row r="42" spans="2:6">
      <c r="B42" s="151" t="s">
        <v>70</v>
      </c>
      <c r="C42" s="151"/>
      <c r="D42" s="151"/>
      <c r="E42" s="151"/>
      <c r="F42" s="151"/>
    </row>
    <row r="43" spans="2:6" ht="32.1" customHeight="1" thickBot="1">
      <c r="B43" s="25" t="s">
        <v>64</v>
      </c>
      <c r="C43" s="4" t="s">
        <v>5</v>
      </c>
      <c r="D43" s="4" t="s">
        <v>6</v>
      </c>
      <c r="E43" s="4" t="s">
        <v>7</v>
      </c>
      <c r="F43" s="4" t="s">
        <v>10</v>
      </c>
    </row>
    <row r="44" spans="2:6" ht="16.5" thickBot="1">
      <c r="B44" s="6" t="s">
        <v>8</v>
      </c>
      <c r="C44" s="7">
        <v>55920457.920000002</v>
      </c>
      <c r="D44" s="7">
        <v>24958530.530000001</v>
      </c>
      <c r="E44" s="7">
        <v>91291731.519999996</v>
      </c>
      <c r="F44" s="61">
        <f t="shared" ref="F44" si="9">SUM(C44:E44)</f>
        <v>172170719.97</v>
      </c>
    </row>
    <row r="45" spans="2:6">
      <c r="C45" s="50"/>
      <c r="D45" s="50"/>
      <c r="E45" s="50"/>
      <c r="F45" s="50"/>
    </row>
    <row r="46" spans="2:6">
      <c r="C46" s="54"/>
      <c r="D46" s="54"/>
      <c r="E46" s="54"/>
      <c r="F46" s="54"/>
    </row>
    <row r="47" spans="2:6">
      <c r="B47" s="151" t="s">
        <v>105</v>
      </c>
      <c r="C47" s="151"/>
      <c r="D47" s="151"/>
      <c r="E47" s="151"/>
      <c r="F47" s="151"/>
    </row>
    <row r="48" spans="2:6" ht="32.1" customHeight="1" thickBot="1">
      <c r="B48" s="25" t="s">
        <v>64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6.5" thickBot="1">
      <c r="B49" s="6" t="s">
        <v>8</v>
      </c>
      <c r="C49" s="7">
        <f>SUM(C39,C44)</f>
        <v>501961315.69999999</v>
      </c>
      <c r="D49" s="7">
        <f t="shared" ref="D49:E49" si="10">SUM(D39,D44)</f>
        <v>463377427.64999998</v>
      </c>
      <c r="E49" s="7">
        <f t="shared" si="10"/>
        <v>532616093.19</v>
      </c>
      <c r="F49" s="61">
        <f t="shared" ref="F49" si="11">SUM(C49:E49)</f>
        <v>1497954836.54</v>
      </c>
    </row>
    <row r="50" spans="2:6">
      <c r="B50" s="38"/>
      <c r="C50" s="51"/>
      <c r="D50" s="51"/>
      <c r="E50" s="51"/>
      <c r="F50" s="51"/>
    </row>
    <row r="51" spans="2:6">
      <c r="B51" s="53"/>
      <c r="C51" s="54"/>
      <c r="D51" s="54"/>
      <c r="E51" s="54"/>
      <c r="F51" s="54"/>
    </row>
    <row r="52" spans="2:6" ht="10.5" customHeight="1">
      <c r="B52" s="8"/>
      <c r="C52" s="8"/>
      <c r="D52" s="8"/>
      <c r="E52" s="8"/>
      <c r="F52" s="8"/>
    </row>
    <row r="53" spans="2:6" ht="36" customHeight="1">
      <c r="B53" s="155" t="s">
        <v>71</v>
      </c>
      <c r="C53" s="155"/>
      <c r="D53" s="155"/>
      <c r="E53" s="155"/>
      <c r="F53" s="155"/>
    </row>
    <row r="54" spans="2:6" ht="32.1" customHeight="1" thickBot="1">
      <c r="B54" s="25" t="s">
        <v>64</v>
      </c>
      <c r="C54" s="4" t="s">
        <v>5</v>
      </c>
      <c r="D54" s="4" t="s">
        <v>6</v>
      </c>
      <c r="E54" s="4" t="s">
        <v>7</v>
      </c>
      <c r="F54" s="4" t="s">
        <v>10</v>
      </c>
    </row>
    <row r="55" spans="2:6" ht="16.5" thickBot="1">
      <c r="B55" s="6" t="s">
        <v>8</v>
      </c>
      <c r="C55" s="7">
        <v>2291931468.75</v>
      </c>
      <c r="D55" s="7">
        <v>1572289680.1900001</v>
      </c>
      <c r="E55" s="7">
        <v>1352969141.1300001</v>
      </c>
      <c r="F55" s="61">
        <f t="shared" ref="F55" si="12">SUM(C55:E55)</f>
        <v>5217190290.0699997</v>
      </c>
    </row>
    <row r="56" spans="2:6">
      <c r="C56" s="50"/>
      <c r="D56" s="50"/>
      <c r="E56" s="50"/>
      <c r="F56" s="50"/>
    </row>
    <row r="57" spans="2:6">
      <c r="C57" s="54"/>
      <c r="D57" s="54"/>
      <c r="E57" s="54"/>
      <c r="F57" s="54"/>
    </row>
    <row r="58" spans="2:6" ht="33" customHeight="1">
      <c r="B58" s="155" t="s">
        <v>72</v>
      </c>
      <c r="C58" s="155"/>
      <c r="D58" s="155"/>
      <c r="E58" s="155"/>
      <c r="F58" s="155"/>
    </row>
    <row r="59" spans="2:6" ht="32.1" customHeight="1" thickBot="1">
      <c r="B59" s="25" t="s">
        <v>64</v>
      </c>
      <c r="C59" s="4" t="s">
        <v>5</v>
      </c>
      <c r="D59" s="42" t="s">
        <v>6</v>
      </c>
      <c r="E59" s="4" t="s">
        <v>7</v>
      </c>
      <c r="F59" s="4" t="s">
        <v>10</v>
      </c>
    </row>
    <row r="60" spans="2:6" ht="16.5" thickBot="1">
      <c r="B60" s="6" t="s">
        <v>8</v>
      </c>
      <c r="C60" s="41">
        <v>200631535.58000001</v>
      </c>
      <c r="D60" s="43">
        <v>50850295.25</v>
      </c>
      <c r="E60" s="43">
        <v>186959544.09999999</v>
      </c>
      <c r="F60" s="61">
        <f t="shared" ref="F60" si="13">SUM(C60:E60)</f>
        <v>438441374.93000001</v>
      </c>
    </row>
    <row r="61" spans="2:6">
      <c r="C61" s="50"/>
      <c r="D61" s="50"/>
      <c r="E61" s="50"/>
      <c r="F61" s="50"/>
    </row>
    <row r="62" spans="2:6">
      <c r="B62" s="8"/>
      <c r="C62" s="54"/>
      <c r="D62" s="54"/>
      <c r="E62" s="54"/>
      <c r="F62" s="54"/>
    </row>
    <row r="63" spans="2:6">
      <c r="B63" s="26" t="s">
        <v>106</v>
      </c>
      <c r="C63" s="27"/>
      <c r="D63" s="27"/>
      <c r="E63" s="27"/>
      <c r="F63" s="27"/>
    </row>
    <row r="64" spans="2:6" ht="32.1" customHeight="1" thickBot="1">
      <c r="B64" s="25" t="s">
        <v>64</v>
      </c>
      <c r="C64" s="4" t="s">
        <v>5</v>
      </c>
      <c r="D64" s="4" t="s">
        <v>6</v>
      </c>
      <c r="E64" s="4" t="s">
        <v>7</v>
      </c>
      <c r="F64" s="4" t="s">
        <v>10</v>
      </c>
    </row>
    <row r="65" spans="2:6" ht="16.5" thickBot="1">
      <c r="B65" s="6" t="s">
        <v>8</v>
      </c>
      <c r="C65" s="7">
        <f>SUM(C55,C60)</f>
        <v>2492563004.3299999</v>
      </c>
      <c r="D65" s="7">
        <f t="shared" ref="D65:E65" si="14">SUM(D55,D60)</f>
        <v>1623139975.4400001</v>
      </c>
      <c r="E65" s="7">
        <f t="shared" si="14"/>
        <v>1539928685.23</v>
      </c>
      <c r="F65" s="61">
        <f t="shared" ref="F65" si="15">SUM(C65:E65)</f>
        <v>5655631665</v>
      </c>
    </row>
    <row r="66" spans="2:6" ht="16.5" customHeight="1">
      <c r="B66" s="166" t="s">
        <v>11</v>
      </c>
      <c r="C66" s="166"/>
      <c r="D66" s="52"/>
      <c r="E66" s="52"/>
      <c r="F66" s="52"/>
    </row>
    <row r="67" spans="2:6" ht="18" customHeight="1">
      <c r="B67" s="167" t="s">
        <v>23</v>
      </c>
      <c r="C67" s="167"/>
      <c r="D67" s="54"/>
      <c r="E67" s="54"/>
      <c r="F67" s="54"/>
    </row>
    <row r="68" spans="2:6">
      <c r="C68" s="8" t="s">
        <v>9</v>
      </c>
      <c r="D68" s="8" t="s">
        <v>9</v>
      </c>
      <c r="E68" s="8" t="s">
        <v>9</v>
      </c>
    </row>
  </sheetData>
  <mergeCells count="16">
    <mergeCell ref="B66:C66"/>
    <mergeCell ref="B67:C67"/>
    <mergeCell ref="B2:F2"/>
    <mergeCell ref="B26:F26"/>
    <mergeCell ref="B10:F10"/>
    <mergeCell ref="B47:F47"/>
    <mergeCell ref="B58:F58"/>
    <mergeCell ref="B53:F53"/>
    <mergeCell ref="B42:F42"/>
    <mergeCell ref="B3:F3"/>
    <mergeCell ref="B4:F4"/>
    <mergeCell ref="B5:F5"/>
    <mergeCell ref="B31:F31"/>
    <mergeCell ref="B37:F37"/>
    <mergeCell ref="B15:F15"/>
    <mergeCell ref="B21:F21"/>
  </mergeCells>
  <pageMargins left="0.70866141732283472" right="0.70866141732283472" top="0.55118110236220474" bottom="0.35433070866141736" header="0.31496062992125984" footer="0.31496062992125984"/>
  <pageSetup paperSize="8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27"/>
  <sheetViews>
    <sheetView topLeftCell="A91" zoomScaleNormal="100" workbookViewId="0">
      <selection activeCell="A121" sqref="A121"/>
    </sheetView>
  </sheetViews>
  <sheetFormatPr defaultColWidth="8.85546875" defaultRowHeight="15"/>
  <cols>
    <col min="1" max="1" width="8.85546875" style="10"/>
    <col min="2" max="2" width="50.7109375" style="10" customWidth="1"/>
    <col min="3" max="4" width="26.7109375" style="10" customWidth="1"/>
    <col min="5" max="5" width="20.7109375" style="10" customWidth="1"/>
    <col min="6" max="6" width="30.7109375" style="10" customWidth="1"/>
    <col min="7" max="7" width="20.85546875" style="10" customWidth="1"/>
    <col min="8" max="8" width="17.28515625" style="10" customWidth="1"/>
    <col min="9" max="9" width="17.85546875" style="10" customWidth="1"/>
    <col min="10" max="16384" width="8.85546875" style="10"/>
  </cols>
  <sheetData>
    <row r="2" spans="2:7">
      <c r="B2" s="152" t="s">
        <v>73</v>
      </c>
      <c r="C2" s="152"/>
      <c r="D2" s="152"/>
      <c r="E2" s="152"/>
      <c r="F2" s="152"/>
    </row>
    <row r="3" spans="2:7">
      <c r="B3" s="153" t="s">
        <v>37</v>
      </c>
      <c r="C3" s="154"/>
      <c r="D3" s="154"/>
      <c r="E3" s="154"/>
      <c r="F3" s="154"/>
    </row>
    <row r="4" spans="2:7">
      <c r="B4" s="11"/>
      <c r="C4" s="57"/>
      <c r="D4" s="57"/>
      <c r="E4" s="57"/>
      <c r="F4" s="57"/>
    </row>
    <row r="5" spans="2:7">
      <c r="B5" s="150"/>
      <c r="C5" s="150"/>
      <c r="D5" s="150"/>
      <c r="E5" s="150"/>
      <c r="F5" s="150"/>
    </row>
    <row r="6" spans="2:7" ht="15" customHeight="1">
      <c r="B6" s="149" t="s">
        <v>14</v>
      </c>
      <c r="C6" s="149"/>
      <c r="D6" s="149"/>
      <c r="E6" s="149"/>
      <c r="F6" s="149"/>
    </row>
    <row r="7" spans="2:7" ht="42.6" customHeight="1">
      <c r="B7" s="34" t="s">
        <v>63</v>
      </c>
      <c r="C7" s="13" t="s">
        <v>5</v>
      </c>
      <c r="D7" s="13" t="s">
        <v>6</v>
      </c>
      <c r="E7" s="13" t="s">
        <v>7</v>
      </c>
      <c r="F7" s="13" t="s">
        <v>10</v>
      </c>
    </row>
    <row r="8" spans="2:7" ht="15" customHeight="1">
      <c r="B8" s="14" t="s">
        <v>0</v>
      </c>
      <c r="C8" s="15">
        <v>0</v>
      </c>
      <c r="D8" s="15">
        <v>0</v>
      </c>
      <c r="E8" s="15">
        <v>2478.96</v>
      </c>
      <c r="F8" s="15">
        <f t="shared" ref="F8:F12" si="0">SUM(C8:E8)</f>
        <v>2478.96</v>
      </c>
    </row>
    <row r="9" spans="2:7" ht="15" customHeight="1">
      <c r="B9" s="14" t="s">
        <v>1</v>
      </c>
      <c r="C9" s="15">
        <v>1169328237.4100001</v>
      </c>
      <c r="D9" s="15">
        <v>816818847.32000005</v>
      </c>
      <c r="E9" s="15">
        <v>196394147.44999999</v>
      </c>
      <c r="F9" s="15">
        <f t="shared" si="0"/>
        <v>2182541232.1799998</v>
      </c>
    </row>
    <row r="10" spans="2:7" ht="15" customHeight="1">
      <c r="B10" s="14" t="s">
        <v>2</v>
      </c>
      <c r="C10" s="15">
        <v>2338955.44</v>
      </c>
      <c r="D10" s="15">
        <v>0</v>
      </c>
      <c r="E10" s="15">
        <v>290743.8</v>
      </c>
      <c r="F10" s="15">
        <f t="shared" si="0"/>
        <v>2629699.2399999998</v>
      </c>
    </row>
    <row r="11" spans="2:7" ht="15" customHeight="1">
      <c r="B11" s="14" t="s">
        <v>3</v>
      </c>
      <c r="C11" s="15">
        <v>13647943.16</v>
      </c>
      <c r="D11" s="15">
        <v>6321.06</v>
      </c>
      <c r="E11" s="15">
        <v>406403.26</v>
      </c>
      <c r="F11" s="15">
        <f t="shared" si="0"/>
        <v>14060667.48</v>
      </c>
    </row>
    <row r="12" spans="2:7" ht="15" customHeight="1" thickBot="1">
      <c r="B12" s="14" t="s">
        <v>4</v>
      </c>
      <c r="C12" s="15">
        <v>413733668.25999999</v>
      </c>
      <c r="D12" s="15">
        <v>339273851.89999998</v>
      </c>
      <c r="E12" s="15">
        <v>315258988.61000001</v>
      </c>
      <c r="F12" s="15">
        <f t="shared" si="0"/>
        <v>1068266508.77</v>
      </c>
    </row>
    <row r="13" spans="2:7" ht="16.5" thickBot="1">
      <c r="B13" s="16" t="s">
        <v>8</v>
      </c>
      <c r="C13" s="17">
        <f>SUM(C8:C12)</f>
        <v>1599048804.2700002</v>
      </c>
      <c r="D13" s="17">
        <f t="shared" ref="D13:F13" si="1">SUM(D8:D12)</f>
        <v>1156099020.28</v>
      </c>
      <c r="E13" s="17">
        <f t="shared" si="1"/>
        <v>512352762.08000004</v>
      </c>
      <c r="F13" s="17">
        <f t="shared" si="1"/>
        <v>3267500586.6299996</v>
      </c>
      <c r="G13" s="37"/>
    </row>
    <row r="14" spans="2:7">
      <c r="F14" s="37"/>
    </row>
    <row r="15" spans="2:7">
      <c r="B15" s="150"/>
      <c r="C15" s="150"/>
      <c r="D15" s="150"/>
      <c r="E15" s="150"/>
      <c r="F15" s="150"/>
    </row>
    <row r="16" spans="2:7">
      <c r="B16" s="149" t="s">
        <v>15</v>
      </c>
      <c r="C16" s="149"/>
      <c r="D16" s="149"/>
      <c r="E16" s="149"/>
      <c r="F16" s="149"/>
    </row>
    <row r="17" spans="2:9" ht="52.9" customHeight="1">
      <c r="B17" s="34" t="s">
        <v>63</v>
      </c>
      <c r="C17" s="13" t="s">
        <v>5</v>
      </c>
      <c r="D17" s="13" t="s">
        <v>6</v>
      </c>
      <c r="E17" s="13" t="s">
        <v>7</v>
      </c>
      <c r="F17" s="13" t="s">
        <v>10</v>
      </c>
    </row>
    <row r="18" spans="2:9" ht="15" customHeight="1">
      <c r="B18" s="14" t="s">
        <v>0</v>
      </c>
      <c r="C18" s="15">
        <v>0</v>
      </c>
      <c r="D18" s="15">
        <v>0</v>
      </c>
      <c r="E18" s="15">
        <v>0</v>
      </c>
      <c r="F18" s="15">
        <f t="shared" ref="F18:F22" si="2">SUM(C18:E18)</f>
        <v>0</v>
      </c>
      <c r="G18" s="37"/>
    </row>
    <row r="19" spans="2:9" ht="15" customHeight="1">
      <c r="B19" s="14" t="s">
        <v>1</v>
      </c>
      <c r="C19" s="15">
        <v>95489847.069999993</v>
      </c>
      <c r="D19" s="15">
        <v>16523594.17</v>
      </c>
      <c r="E19" s="15">
        <v>93429350.700000003</v>
      </c>
      <c r="F19" s="15">
        <f t="shared" si="2"/>
        <v>205442791.94</v>
      </c>
      <c r="G19" s="37"/>
    </row>
    <row r="20" spans="2:9" ht="15" customHeight="1">
      <c r="B20" s="14" t="s">
        <v>2</v>
      </c>
      <c r="C20" s="15">
        <v>256965.24</v>
      </c>
      <c r="D20" s="15">
        <v>430000</v>
      </c>
      <c r="E20" s="15">
        <v>0</v>
      </c>
      <c r="F20" s="15">
        <f t="shared" si="2"/>
        <v>686965.24</v>
      </c>
      <c r="G20" s="37"/>
    </row>
    <row r="21" spans="2:9" ht="15" customHeight="1">
      <c r="B21" s="14" t="s">
        <v>3</v>
      </c>
      <c r="C21" s="15">
        <v>189325.87</v>
      </c>
      <c r="D21" s="15">
        <v>0</v>
      </c>
      <c r="E21" s="15">
        <v>689444.96</v>
      </c>
      <c r="F21" s="15">
        <f t="shared" si="2"/>
        <v>878770.83</v>
      </c>
      <c r="G21" s="37"/>
    </row>
    <row r="22" spans="2:9" ht="15" customHeight="1" thickBot="1">
      <c r="B22" s="14" t="s">
        <v>4</v>
      </c>
      <c r="C22" s="15">
        <v>10514720.369999999</v>
      </c>
      <c r="D22" s="15">
        <v>2215669.11</v>
      </c>
      <c r="E22" s="15">
        <v>52116004.259999998</v>
      </c>
      <c r="F22" s="15">
        <f t="shared" si="2"/>
        <v>64846393.739999995</v>
      </c>
      <c r="G22" s="37"/>
    </row>
    <row r="23" spans="2:9" ht="16.5" thickBot="1">
      <c r="B23" s="16" t="s">
        <v>8</v>
      </c>
      <c r="C23" s="17">
        <f>SUM(C18:C22)</f>
        <v>106450858.55</v>
      </c>
      <c r="D23" s="17">
        <f t="shared" ref="D23:F23" si="3">SUM(D18:D22)</f>
        <v>19169263.280000001</v>
      </c>
      <c r="E23" s="17">
        <f t="shared" si="3"/>
        <v>146234799.91999999</v>
      </c>
      <c r="F23" s="17">
        <f t="shared" si="3"/>
        <v>271854921.75</v>
      </c>
    </row>
    <row r="24" spans="2:9">
      <c r="F24" s="37"/>
      <c r="G24" s="37"/>
    </row>
    <row r="25" spans="2:9">
      <c r="B25" s="150" t="s">
        <v>9</v>
      </c>
      <c r="C25" s="150"/>
      <c r="D25" s="150"/>
      <c r="E25" s="150"/>
      <c r="F25" s="150"/>
    </row>
    <row r="26" spans="2:9">
      <c r="B26" s="149" t="s">
        <v>82</v>
      </c>
      <c r="C26" s="149"/>
      <c r="D26" s="149"/>
      <c r="E26" s="149"/>
      <c r="F26" s="149"/>
    </row>
    <row r="27" spans="2:9" ht="51.75" customHeight="1">
      <c r="B27" s="34" t="s">
        <v>63</v>
      </c>
      <c r="C27" s="13" t="s">
        <v>5</v>
      </c>
      <c r="D27" s="13" t="s">
        <v>6</v>
      </c>
      <c r="E27" s="13" t="s">
        <v>7</v>
      </c>
      <c r="F27" s="13" t="s">
        <v>10</v>
      </c>
    </row>
    <row r="28" spans="2:9" ht="15" customHeight="1">
      <c r="B28" s="14" t="s">
        <v>0</v>
      </c>
      <c r="C28" s="15">
        <v>0</v>
      </c>
      <c r="D28" s="15">
        <v>0</v>
      </c>
      <c r="E28" s="15">
        <v>2478.96</v>
      </c>
      <c r="F28" s="15">
        <f t="shared" ref="F28:F31" si="4">SUM(C28:E28)</f>
        <v>2478.96</v>
      </c>
      <c r="G28" s="37"/>
      <c r="H28" s="37"/>
      <c r="I28" s="37"/>
    </row>
    <row r="29" spans="2:9" ht="15" customHeight="1">
      <c r="B29" s="14" t="s">
        <v>1</v>
      </c>
      <c r="C29" s="15">
        <v>1264818084.48</v>
      </c>
      <c r="D29" s="15">
        <v>833342441.49000001</v>
      </c>
      <c r="E29" s="15">
        <v>289823498.14999998</v>
      </c>
      <c r="F29" s="15">
        <f t="shared" si="4"/>
        <v>2387984024.1199999</v>
      </c>
      <c r="G29" s="37"/>
      <c r="H29" s="37"/>
      <c r="I29" s="37"/>
    </row>
    <row r="30" spans="2:9" ht="15" customHeight="1">
      <c r="B30" s="14" t="s">
        <v>2</v>
      </c>
      <c r="C30" s="15">
        <v>2595920.6800000002</v>
      </c>
      <c r="D30" s="15">
        <v>430000</v>
      </c>
      <c r="E30" s="15">
        <v>290743.8</v>
      </c>
      <c r="F30" s="15">
        <f t="shared" si="4"/>
        <v>3316664.48</v>
      </c>
      <c r="G30" s="37"/>
      <c r="H30" s="37"/>
      <c r="I30" s="37"/>
    </row>
    <row r="31" spans="2:9" ht="15" customHeight="1">
      <c r="B31" s="14" t="s">
        <v>3</v>
      </c>
      <c r="C31" s="15">
        <v>13837269.029999999</v>
      </c>
      <c r="D31" s="15">
        <v>63214.06</v>
      </c>
      <c r="E31" s="15">
        <v>1095848.22</v>
      </c>
      <c r="F31" s="15">
        <f t="shared" si="4"/>
        <v>14996331.310000001</v>
      </c>
      <c r="G31" s="37"/>
      <c r="H31" s="37"/>
      <c r="I31" s="37"/>
    </row>
    <row r="32" spans="2:9" ht="15" customHeight="1" thickBot="1">
      <c r="B32" s="14" t="s">
        <v>4</v>
      </c>
      <c r="C32" s="15">
        <v>424248388.63</v>
      </c>
      <c r="D32" s="15">
        <v>341495783.81</v>
      </c>
      <c r="E32" s="15">
        <v>367374992.87</v>
      </c>
      <c r="F32" s="15">
        <f>SUM(C32:E32)</f>
        <v>1133119165.3099999</v>
      </c>
      <c r="G32" s="37"/>
    </row>
    <row r="33" spans="2:9" ht="16.5" thickBot="1">
      <c r="B33" s="16" t="s">
        <v>8</v>
      </c>
      <c r="C33" s="17">
        <f>SUM(C28:C32)</f>
        <v>1705499662.8200002</v>
      </c>
      <c r="D33" s="17">
        <f>SUM(D13,D23)</f>
        <v>1175268283.5599999</v>
      </c>
      <c r="E33" s="17">
        <f t="shared" ref="E33" si="5">SUM(E28:E32)</f>
        <v>658587562</v>
      </c>
      <c r="F33" s="17">
        <f>SUM(C33:E33)</f>
        <v>3539355508.3800001</v>
      </c>
      <c r="G33" s="37"/>
      <c r="H33" s="37"/>
      <c r="I33" s="37"/>
    </row>
    <row r="34" spans="2:9">
      <c r="B34" s="36"/>
      <c r="C34" s="36"/>
      <c r="D34" s="36"/>
      <c r="E34" s="36"/>
      <c r="F34" s="44"/>
      <c r="G34" s="37"/>
    </row>
    <row r="35" spans="2:9">
      <c r="B35" s="150"/>
      <c r="C35" s="150"/>
      <c r="D35" s="150"/>
      <c r="E35" s="150"/>
      <c r="F35" s="150"/>
      <c r="G35" s="37"/>
    </row>
    <row r="36" spans="2:9">
      <c r="B36" s="149" t="s">
        <v>12</v>
      </c>
      <c r="C36" s="149"/>
      <c r="D36" s="149"/>
      <c r="E36" s="149"/>
      <c r="F36" s="149"/>
      <c r="G36" s="37"/>
    </row>
    <row r="37" spans="2:9" ht="31.5">
      <c r="B37" s="34" t="s">
        <v>63</v>
      </c>
      <c r="C37" s="13" t="s">
        <v>5</v>
      </c>
      <c r="D37" s="13" t="s">
        <v>6</v>
      </c>
      <c r="E37" s="13" t="s">
        <v>7</v>
      </c>
      <c r="F37" s="13" t="s">
        <v>10</v>
      </c>
    </row>
    <row r="38" spans="2:9" ht="15" customHeight="1">
      <c r="B38" s="14" t="s">
        <v>0</v>
      </c>
      <c r="C38" s="15">
        <v>0</v>
      </c>
      <c r="D38" s="15">
        <v>0</v>
      </c>
      <c r="E38" s="15">
        <v>0</v>
      </c>
      <c r="F38" s="15">
        <f t="shared" ref="F38:F42" si="6">SUM(C38:E38)</f>
        <v>0</v>
      </c>
    </row>
    <row r="39" spans="2:9" ht="15" customHeight="1">
      <c r="B39" s="14" t="s">
        <v>1</v>
      </c>
      <c r="C39" s="15">
        <v>988987775.63</v>
      </c>
      <c r="D39" s="15">
        <v>693702914.10000002</v>
      </c>
      <c r="E39" s="15">
        <v>153506941.86000001</v>
      </c>
      <c r="F39" s="15">
        <f t="shared" si="6"/>
        <v>1836197631.5900002</v>
      </c>
    </row>
    <row r="40" spans="2:9" ht="15" customHeight="1">
      <c r="B40" s="14" t="s">
        <v>2</v>
      </c>
      <c r="C40" s="15">
        <v>1503446.69</v>
      </c>
      <c r="D40" s="15">
        <v>0</v>
      </c>
      <c r="E40" s="15">
        <v>290743.8</v>
      </c>
      <c r="F40" s="15">
        <f t="shared" si="6"/>
        <v>1794190.49</v>
      </c>
    </row>
    <row r="41" spans="2:9" ht="15" customHeight="1">
      <c r="B41" s="14" t="s">
        <v>3</v>
      </c>
      <c r="C41" s="15">
        <v>9089673.2300000004</v>
      </c>
      <c r="D41" s="15">
        <v>5068.3</v>
      </c>
      <c r="E41" s="15">
        <v>6500</v>
      </c>
      <c r="F41" s="15">
        <f t="shared" si="6"/>
        <v>9101241.5300000012</v>
      </c>
    </row>
    <row r="42" spans="2:9" ht="15" customHeight="1" thickBot="1">
      <c r="B42" s="14" t="s">
        <v>4</v>
      </c>
      <c r="C42" s="15">
        <v>307070047.89999998</v>
      </c>
      <c r="D42" s="15">
        <v>197479962.38999999</v>
      </c>
      <c r="E42" s="15">
        <v>134610085.12</v>
      </c>
      <c r="F42" s="15">
        <f t="shared" si="6"/>
        <v>639160095.40999997</v>
      </c>
    </row>
    <row r="43" spans="2:9" ht="16.5" thickBot="1">
      <c r="B43" s="16" t="s">
        <v>8</v>
      </c>
      <c r="C43" s="17">
        <f>SUM(C38:C42)</f>
        <v>1306650943.45</v>
      </c>
      <c r="D43" s="17">
        <f>SUM(D38:D42)</f>
        <v>891187944.78999996</v>
      </c>
      <c r="E43" s="17">
        <f>SUM(E38:E42)</f>
        <v>288414270.78000003</v>
      </c>
      <c r="F43" s="17">
        <f>SUM(F38:F42)</f>
        <v>2486253159.02</v>
      </c>
    </row>
    <row r="44" spans="2:9">
      <c r="F44" s="37"/>
    </row>
    <row r="45" spans="2:9">
      <c r="B45" s="150"/>
      <c r="C45" s="150"/>
      <c r="D45" s="150"/>
      <c r="E45" s="150"/>
      <c r="F45" s="150"/>
    </row>
    <row r="46" spans="2:9">
      <c r="B46" s="18" t="s">
        <v>18</v>
      </c>
      <c r="C46" s="56"/>
      <c r="D46" s="56"/>
      <c r="E46" s="56"/>
      <c r="F46" s="56"/>
    </row>
    <row r="47" spans="2:9" ht="31.5">
      <c r="B47" s="34" t="s">
        <v>63</v>
      </c>
      <c r="C47" s="13" t="s">
        <v>5</v>
      </c>
      <c r="D47" s="13" t="s">
        <v>6</v>
      </c>
      <c r="E47" s="13" t="s">
        <v>7</v>
      </c>
      <c r="F47" s="13" t="s">
        <v>10</v>
      </c>
    </row>
    <row r="48" spans="2:9" ht="15" customHeight="1">
      <c r="B48" s="14" t="s">
        <v>0</v>
      </c>
      <c r="C48" s="15">
        <v>0</v>
      </c>
      <c r="D48" s="15">
        <v>0</v>
      </c>
      <c r="E48" s="15">
        <v>0</v>
      </c>
      <c r="F48" s="15">
        <f t="shared" ref="F48:F52" si="7">SUM(C48:E48)</f>
        <v>0</v>
      </c>
    </row>
    <row r="49" spans="2:9" ht="15" customHeight="1">
      <c r="B49" s="14" t="s">
        <v>1</v>
      </c>
      <c r="C49" s="15">
        <v>58743050.670000002</v>
      </c>
      <c r="D49" s="15">
        <v>8221002.0899999999</v>
      </c>
      <c r="E49" s="15">
        <v>76626782.459999993</v>
      </c>
      <c r="F49" s="15">
        <f t="shared" si="7"/>
        <v>143590835.22</v>
      </c>
    </row>
    <row r="50" spans="2:9" ht="15" customHeight="1">
      <c r="B50" s="14" t="s">
        <v>2</v>
      </c>
      <c r="C50" s="15">
        <v>207920.03</v>
      </c>
      <c r="D50" s="15">
        <v>215000</v>
      </c>
      <c r="E50" s="15">
        <v>0</v>
      </c>
      <c r="F50" s="15">
        <f t="shared" si="7"/>
        <v>422920.03</v>
      </c>
    </row>
    <row r="51" spans="2:9" ht="15" customHeight="1">
      <c r="B51" s="14" t="s">
        <v>3</v>
      </c>
      <c r="C51" s="15">
        <v>4754.96</v>
      </c>
      <c r="D51" s="15">
        <v>0</v>
      </c>
      <c r="E51" s="15">
        <v>689443.63</v>
      </c>
      <c r="F51" s="15">
        <f t="shared" si="7"/>
        <v>694198.59</v>
      </c>
    </row>
    <row r="52" spans="2:9" ht="15" customHeight="1" thickBot="1">
      <c r="B52" s="14" t="s">
        <v>4</v>
      </c>
      <c r="C52" s="15">
        <v>10315782.140000001</v>
      </c>
      <c r="D52" s="15">
        <v>707515.33</v>
      </c>
      <c r="E52" s="15">
        <v>2019240.68</v>
      </c>
      <c r="F52" s="15">
        <f t="shared" si="7"/>
        <v>13042538.15</v>
      </c>
    </row>
    <row r="53" spans="2:9" ht="16.5" thickBot="1">
      <c r="B53" s="16" t="s">
        <v>8</v>
      </c>
      <c r="C53" s="17">
        <f>SUM(C48:C52)</f>
        <v>69271507.800000012</v>
      </c>
      <c r="D53" s="17">
        <f>SUM(D48:D52)</f>
        <v>9143517.4199999999</v>
      </c>
      <c r="E53" s="17">
        <f>SUM(E48:E52)</f>
        <v>79335466.769999996</v>
      </c>
      <c r="F53" s="17">
        <f>SUM(F48:F52)</f>
        <v>157750491.99000001</v>
      </c>
    </row>
    <row r="54" spans="2:9">
      <c r="F54" s="37"/>
    </row>
    <row r="55" spans="2:9">
      <c r="B55" s="150"/>
      <c r="C55" s="150"/>
      <c r="D55" s="150"/>
      <c r="E55" s="150"/>
      <c r="F55" s="150"/>
    </row>
    <row r="56" spans="2:9">
      <c r="B56" s="149" t="s">
        <v>83</v>
      </c>
      <c r="C56" s="149"/>
      <c r="D56" s="149"/>
      <c r="E56" s="149"/>
      <c r="F56" s="149"/>
    </row>
    <row r="57" spans="2:9" ht="31.5">
      <c r="B57" s="34" t="s">
        <v>63</v>
      </c>
      <c r="C57" s="13" t="s">
        <v>5</v>
      </c>
      <c r="D57" s="13" t="s">
        <v>6</v>
      </c>
      <c r="E57" s="13" t="s">
        <v>7</v>
      </c>
      <c r="F57" s="13" t="s">
        <v>10</v>
      </c>
    </row>
    <row r="58" spans="2:9" ht="15" customHeight="1">
      <c r="B58" s="14" t="s">
        <v>0</v>
      </c>
      <c r="C58" s="15">
        <v>0</v>
      </c>
      <c r="D58" s="15">
        <v>0</v>
      </c>
      <c r="E58" s="15">
        <v>0</v>
      </c>
      <c r="F58" s="15">
        <f t="shared" ref="F58" si="8">SUM(C58:E58)</f>
        <v>0</v>
      </c>
    </row>
    <row r="59" spans="2:9" ht="15" customHeight="1">
      <c r="B59" s="14" t="s">
        <v>1</v>
      </c>
      <c r="C59" s="15">
        <v>1047730826.3</v>
      </c>
      <c r="D59" s="15">
        <v>701923916.19000006</v>
      </c>
      <c r="E59" s="15">
        <v>230133724.31999999</v>
      </c>
      <c r="F59" s="15">
        <f t="shared" ref="F59:F62" si="9">SUM(C59:E59)</f>
        <v>1979788466.8099999</v>
      </c>
      <c r="G59" s="37"/>
      <c r="H59" s="37"/>
      <c r="I59" s="37"/>
    </row>
    <row r="60" spans="2:9" ht="15" customHeight="1">
      <c r="B60" s="14" t="s">
        <v>2</v>
      </c>
      <c r="C60" s="15">
        <v>1711366.72</v>
      </c>
      <c r="D60" s="15">
        <v>215000</v>
      </c>
      <c r="E60" s="15">
        <v>290743.8</v>
      </c>
      <c r="F60" s="15">
        <f t="shared" si="9"/>
        <v>2217110.52</v>
      </c>
      <c r="G60" s="37"/>
      <c r="H60" s="37"/>
      <c r="I60" s="37"/>
    </row>
    <row r="61" spans="2:9" ht="15" customHeight="1">
      <c r="B61" s="14" t="s">
        <v>3</v>
      </c>
      <c r="C61" s="15">
        <v>9094428.1899999995</v>
      </c>
      <c r="D61" s="15">
        <v>5068.3</v>
      </c>
      <c r="E61" s="15">
        <v>695943.63</v>
      </c>
      <c r="F61" s="15">
        <f t="shared" si="9"/>
        <v>9795440.120000001</v>
      </c>
      <c r="G61" s="37"/>
      <c r="H61" s="37"/>
      <c r="I61" s="37"/>
    </row>
    <row r="62" spans="2:9" ht="15" customHeight="1" thickBot="1">
      <c r="B62" s="14" t="s">
        <v>4</v>
      </c>
      <c r="C62" s="15">
        <v>317385830.04000002</v>
      </c>
      <c r="D62" s="15">
        <v>198187477.72</v>
      </c>
      <c r="E62" s="15">
        <v>136629325.80000001</v>
      </c>
      <c r="F62" s="15">
        <f t="shared" si="9"/>
        <v>652202633.55999994</v>
      </c>
      <c r="G62" s="37"/>
      <c r="H62" s="37"/>
      <c r="I62" s="37"/>
    </row>
    <row r="63" spans="2:9" ht="16.5" thickBot="1">
      <c r="B63" s="16" t="s">
        <v>8</v>
      </c>
      <c r="C63" s="17">
        <f>SUM(C58:C62)</f>
        <v>1375922451.25</v>
      </c>
      <c r="D63" s="17">
        <f>SUM(D58:D62)</f>
        <v>900331462.21000004</v>
      </c>
      <c r="E63" s="17">
        <f>SUM(E58:E62)</f>
        <v>367749737.55000001</v>
      </c>
      <c r="F63" s="17">
        <f>SUM(F58:F62)</f>
        <v>2644003651.0099998</v>
      </c>
      <c r="G63" s="37"/>
      <c r="H63" s="37"/>
      <c r="I63" s="37"/>
    </row>
    <row r="64" spans="2:9" s="33" customFormat="1">
      <c r="C64" s="40" t="s">
        <v>9</v>
      </c>
      <c r="D64" s="40" t="s">
        <v>9</v>
      </c>
      <c r="E64" s="40" t="s">
        <v>9</v>
      </c>
      <c r="F64" s="40"/>
    </row>
    <row r="65" spans="2:7" s="33" customFormat="1"/>
    <row r="66" spans="2:7">
      <c r="B66" s="151" t="s">
        <v>40</v>
      </c>
      <c r="C66" s="151"/>
      <c r="D66" s="151"/>
      <c r="E66" s="151"/>
      <c r="F66" s="151"/>
    </row>
    <row r="67" spans="2:7" ht="31.5">
      <c r="B67" s="34" t="s">
        <v>63</v>
      </c>
      <c r="C67" s="13" t="s">
        <v>5</v>
      </c>
      <c r="D67" s="13" t="s">
        <v>6</v>
      </c>
      <c r="E67" s="13" t="s">
        <v>7</v>
      </c>
      <c r="F67" s="13" t="s">
        <v>10</v>
      </c>
    </row>
    <row r="68" spans="2:7" ht="15" customHeight="1">
      <c r="B68" s="14" t="s">
        <v>0</v>
      </c>
      <c r="C68" s="15">
        <v>0</v>
      </c>
      <c r="D68" s="15">
        <v>2720</v>
      </c>
      <c r="E68" s="15">
        <v>0</v>
      </c>
      <c r="F68" s="15">
        <f t="shared" ref="F68:F72" si="10">SUM(C68:E68)</f>
        <v>2720</v>
      </c>
    </row>
    <row r="69" spans="2:7" ht="15" customHeight="1">
      <c r="B69" s="14" t="s">
        <v>1</v>
      </c>
      <c r="C69" s="15">
        <v>184752486.19999999</v>
      </c>
      <c r="D69" s="15">
        <v>111648713.86</v>
      </c>
      <c r="E69" s="15">
        <v>80481042.449999988</v>
      </c>
      <c r="F69" s="15">
        <f>SUM(C69:E69)</f>
        <v>376882242.50999999</v>
      </c>
    </row>
    <row r="70" spans="2:7" ht="15" customHeight="1">
      <c r="B70" s="14" t="s">
        <v>2</v>
      </c>
      <c r="C70" s="15">
        <v>36458.49</v>
      </c>
      <c r="D70" s="15">
        <v>0</v>
      </c>
      <c r="E70" s="15">
        <v>7392.73</v>
      </c>
      <c r="F70" s="15">
        <f t="shared" si="10"/>
        <v>43851.22</v>
      </c>
    </row>
    <row r="71" spans="2:7" ht="15" customHeight="1">
      <c r="B71" s="14" t="s">
        <v>3</v>
      </c>
      <c r="C71" s="15">
        <v>65820.37</v>
      </c>
      <c r="D71" s="15">
        <v>11896</v>
      </c>
      <c r="E71" s="15">
        <v>63592.58</v>
      </c>
      <c r="F71" s="15">
        <f t="shared" si="10"/>
        <v>141308.95000000001</v>
      </c>
    </row>
    <row r="72" spans="2:7" ht="15" customHeight="1" thickBot="1">
      <c r="B72" s="14" t="s">
        <v>4</v>
      </c>
      <c r="C72" s="15">
        <v>83889406.879999995</v>
      </c>
      <c r="D72" s="15">
        <v>103505082.89999998</v>
      </c>
      <c r="E72" s="15">
        <v>151948526.22</v>
      </c>
      <c r="F72" s="15">
        <f t="shared" si="10"/>
        <v>339343016</v>
      </c>
    </row>
    <row r="73" spans="2:7" ht="16.5" thickBot="1">
      <c r="B73" s="16" t="s">
        <v>8</v>
      </c>
      <c r="C73" s="17">
        <f>SUM(C68:C72)</f>
        <v>268744171.94</v>
      </c>
      <c r="D73" s="17">
        <f t="shared" ref="D73:E73" si="11">SUM(D68:D72)</f>
        <v>215168412.75999999</v>
      </c>
      <c r="E73" s="17">
        <f t="shared" si="11"/>
        <v>232500553.97999999</v>
      </c>
      <c r="F73" s="59">
        <f>SUM(F68:F72)</f>
        <v>716413138.68000007</v>
      </c>
    </row>
    <row r="74" spans="2:7">
      <c r="C74" s="37" t="s">
        <v>9</v>
      </c>
      <c r="D74" s="37" t="s">
        <v>9</v>
      </c>
      <c r="E74" s="37" t="s">
        <v>9</v>
      </c>
      <c r="F74" s="37"/>
    </row>
    <row r="75" spans="2:7">
      <c r="B75" s="150"/>
      <c r="C75" s="150"/>
      <c r="D75" s="150"/>
      <c r="E75" s="150"/>
      <c r="F75" s="150"/>
    </row>
    <row r="76" spans="2:7">
      <c r="B76" s="19" t="s">
        <v>17</v>
      </c>
      <c r="C76" s="19"/>
      <c r="D76" s="19"/>
      <c r="E76" s="19"/>
      <c r="F76" s="19"/>
    </row>
    <row r="77" spans="2:7" ht="31.5">
      <c r="B77" s="34" t="s">
        <v>63</v>
      </c>
      <c r="C77" s="13" t="s">
        <v>5</v>
      </c>
      <c r="D77" s="13" t="s">
        <v>6</v>
      </c>
      <c r="E77" s="13" t="s">
        <v>7</v>
      </c>
      <c r="F77" s="13" t="s">
        <v>10</v>
      </c>
    </row>
    <row r="78" spans="2:7" ht="15" customHeight="1">
      <c r="B78" s="14" t="s">
        <v>0</v>
      </c>
      <c r="C78" s="15">
        <v>0</v>
      </c>
      <c r="D78" s="15">
        <v>0</v>
      </c>
      <c r="E78" s="15">
        <v>0</v>
      </c>
      <c r="F78" s="15">
        <f t="shared" ref="F78:F82" si="12">SUM(C78:E78)</f>
        <v>0</v>
      </c>
      <c r="G78" s="37"/>
    </row>
    <row r="79" spans="2:7" ht="15" customHeight="1">
      <c r="B79" s="14" t="s">
        <v>1</v>
      </c>
      <c r="C79" s="15">
        <v>25978362.300000001</v>
      </c>
      <c r="D79" s="15">
        <v>11962209.859999999</v>
      </c>
      <c r="E79" s="15">
        <v>84232119.909999996</v>
      </c>
      <c r="F79" s="15">
        <f>SUM(C79:E79)</f>
        <v>122172692.06999999</v>
      </c>
      <c r="G79" s="37" t="s">
        <v>9</v>
      </c>
    </row>
    <row r="80" spans="2:7" ht="15" customHeight="1">
      <c r="B80" s="14" t="s">
        <v>2</v>
      </c>
      <c r="C80" s="15">
        <v>0</v>
      </c>
      <c r="D80" s="15">
        <v>430000</v>
      </c>
      <c r="E80" s="15">
        <v>0</v>
      </c>
      <c r="F80" s="15">
        <f t="shared" si="12"/>
        <v>430000</v>
      </c>
      <c r="G80" s="37"/>
    </row>
    <row r="81" spans="2:9" ht="15" customHeight="1">
      <c r="B81" s="14" t="s">
        <v>3</v>
      </c>
      <c r="C81" s="15">
        <v>199123.68</v>
      </c>
      <c r="D81" s="15">
        <v>0</v>
      </c>
      <c r="E81" s="15">
        <v>1996</v>
      </c>
      <c r="F81" s="15">
        <f t="shared" si="12"/>
        <v>201119.68</v>
      </c>
      <c r="G81" s="37"/>
    </row>
    <row r="82" spans="2:9" ht="15" customHeight="1" thickBot="1">
      <c r="B82" s="14" t="s">
        <v>4</v>
      </c>
      <c r="C82" s="15">
        <v>3905606.97</v>
      </c>
      <c r="D82" s="15">
        <v>4625143.6399999997</v>
      </c>
      <c r="E82" s="15">
        <v>2775076.11</v>
      </c>
      <c r="F82" s="15">
        <f t="shared" si="12"/>
        <v>11305826.719999999</v>
      </c>
      <c r="G82" s="37"/>
    </row>
    <row r="83" spans="2:9" ht="16.5" thickBot="1">
      <c r="B83" s="16" t="s">
        <v>8</v>
      </c>
      <c r="C83" s="17">
        <f>SUM(C78:C82)</f>
        <v>30083092.949999999</v>
      </c>
      <c r="D83" s="17">
        <f>SUM(D78:D82)</f>
        <v>17017353.5</v>
      </c>
      <c r="E83" s="17">
        <f>SUM(E78:E82)</f>
        <v>87009192.019999996</v>
      </c>
      <c r="F83" s="59">
        <f>SUM(F78:F82)</f>
        <v>134109638.47</v>
      </c>
    </row>
    <row r="84" spans="2:9">
      <c r="C84" s="37" t="s">
        <v>9</v>
      </c>
      <c r="D84" s="37" t="s">
        <v>9</v>
      </c>
      <c r="E84" s="37" t="s">
        <v>9</v>
      </c>
      <c r="F84" s="37"/>
    </row>
    <row r="85" spans="2:9">
      <c r="B85" s="150"/>
      <c r="C85" s="150"/>
      <c r="D85" s="150"/>
      <c r="E85" s="150"/>
      <c r="F85" s="150"/>
    </row>
    <row r="86" spans="2:9">
      <c r="B86" s="149" t="s">
        <v>84</v>
      </c>
      <c r="C86" s="149"/>
      <c r="D86" s="149"/>
      <c r="E86" s="149"/>
      <c r="F86" s="149"/>
    </row>
    <row r="87" spans="2:9" ht="31.5">
      <c r="B87" s="34" t="s">
        <v>63</v>
      </c>
      <c r="C87" s="13" t="s">
        <v>5</v>
      </c>
      <c r="D87" s="13" t="s">
        <v>6</v>
      </c>
      <c r="E87" s="13" t="s">
        <v>7</v>
      </c>
      <c r="F87" s="13" t="s">
        <v>10</v>
      </c>
    </row>
    <row r="88" spans="2:9" ht="15" customHeight="1">
      <c r="B88" s="14" t="s">
        <v>0</v>
      </c>
      <c r="C88" s="15">
        <v>0</v>
      </c>
      <c r="D88" s="15">
        <v>2720</v>
      </c>
      <c r="E88" s="15">
        <v>0</v>
      </c>
      <c r="F88" s="15">
        <f>SUM(C88:E88)</f>
        <v>2720</v>
      </c>
      <c r="G88" s="37"/>
      <c r="H88" s="37"/>
      <c r="I88" s="37"/>
    </row>
    <row r="89" spans="2:9" ht="15" customHeight="1">
      <c r="B89" s="14" t="s">
        <v>1</v>
      </c>
      <c r="C89" s="15">
        <v>210730848.5</v>
      </c>
      <c r="D89" s="15">
        <v>123610923.72</v>
      </c>
      <c r="E89" s="15">
        <v>164713162.36000001</v>
      </c>
      <c r="F89" s="15">
        <f>SUM(F69,F79)</f>
        <v>499054934.57999998</v>
      </c>
      <c r="G89" s="37"/>
      <c r="H89" s="37"/>
      <c r="I89" s="37"/>
    </row>
    <row r="90" spans="2:9" ht="15" customHeight="1">
      <c r="B90" s="14" t="s">
        <v>2</v>
      </c>
      <c r="C90" s="15">
        <v>36458.49</v>
      </c>
      <c r="D90" s="15">
        <v>430000</v>
      </c>
      <c r="E90" s="15">
        <v>7392.73</v>
      </c>
      <c r="F90" s="15">
        <f>SUM(C90:E90)</f>
        <v>473851.22</v>
      </c>
      <c r="G90" s="37"/>
      <c r="H90" s="37"/>
      <c r="I90" s="37"/>
    </row>
    <row r="91" spans="2:9" ht="15" customHeight="1">
      <c r="B91" s="14" t="s">
        <v>3</v>
      </c>
      <c r="C91" s="15">
        <v>264944.05</v>
      </c>
      <c r="D91" s="15">
        <v>11896</v>
      </c>
      <c r="E91" s="15">
        <v>65588.58</v>
      </c>
      <c r="F91" s="15">
        <f>SUM(C91:E91)</f>
        <v>342428.63</v>
      </c>
      <c r="G91" s="37"/>
      <c r="H91" s="37"/>
      <c r="I91" s="37"/>
    </row>
    <row r="92" spans="2:9" ht="15" customHeight="1" thickBot="1">
      <c r="B92" s="14" t="s">
        <v>4</v>
      </c>
      <c r="C92" s="15">
        <v>87795013.849999994</v>
      </c>
      <c r="D92" s="15">
        <v>108130226.54000001</v>
      </c>
      <c r="E92" s="15">
        <v>154723602.33000001</v>
      </c>
      <c r="F92" s="15">
        <f>SUM(C92:E92)</f>
        <v>350648842.72000003</v>
      </c>
      <c r="G92" s="37"/>
      <c r="H92" s="37"/>
      <c r="I92" s="37"/>
    </row>
    <row r="93" spans="2:9" ht="16.5" thickBot="1">
      <c r="B93" s="16" t="s">
        <v>8</v>
      </c>
      <c r="C93" s="17">
        <f>SUM(C88:C92)</f>
        <v>298827264.88999999</v>
      </c>
      <c r="D93" s="17">
        <f>SUM(D88:D92)</f>
        <v>232185766.25999999</v>
      </c>
      <c r="E93" s="17">
        <f>SUM(E88:E92)</f>
        <v>319509746</v>
      </c>
      <c r="F93" s="59">
        <f>SUM(F88:F92)</f>
        <v>850522777.1500001</v>
      </c>
      <c r="G93" s="37"/>
      <c r="H93" s="37"/>
      <c r="I93" s="37"/>
    </row>
    <row r="94" spans="2:9">
      <c r="B94" s="44" t="s">
        <v>9</v>
      </c>
      <c r="C94" s="44" t="s">
        <v>9</v>
      </c>
      <c r="D94" s="44" t="s">
        <v>9</v>
      </c>
      <c r="E94" s="44" t="s">
        <v>9</v>
      </c>
      <c r="F94" s="44"/>
    </row>
    <row r="95" spans="2:9">
      <c r="B95" s="150"/>
      <c r="C95" s="150"/>
      <c r="D95" s="150"/>
      <c r="E95" s="150"/>
      <c r="F95" s="150"/>
    </row>
    <row r="96" spans="2:9">
      <c r="B96" s="149" t="s">
        <v>41</v>
      </c>
      <c r="C96" s="149"/>
      <c r="D96" s="149"/>
      <c r="E96" s="149"/>
      <c r="F96" s="149"/>
    </row>
    <row r="97" spans="2:6" ht="31.5">
      <c r="B97" s="34" t="s">
        <v>63</v>
      </c>
      <c r="C97" s="13" t="s">
        <v>5</v>
      </c>
      <c r="D97" s="13" t="s">
        <v>6</v>
      </c>
      <c r="E97" s="13" t="s">
        <v>7</v>
      </c>
      <c r="F97" s="13" t="s">
        <v>10</v>
      </c>
    </row>
    <row r="98" spans="2:6" ht="15" customHeight="1">
      <c r="B98" s="14" t="s">
        <v>0</v>
      </c>
      <c r="C98" s="15">
        <v>0</v>
      </c>
      <c r="D98" s="15">
        <v>2720</v>
      </c>
      <c r="E98" s="15">
        <v>0</v>
      </c>
      <c r="F98" s="15">
        <f t="shared" ref="F98:F102" si="13">SUM(C98:E98)</f>
        <v>2720</v>
      </c>
    </row>
    <row r="99" spans="2:6" ht="15" customHeight="1">
      <c r="B99" s="14" t="s">
        <v>1</v>
      </c>
      <c r="C99" s="15">
        <v>1173740261.8299999</v>
      </c>
      <c r="D99" s="15">
        <v>805351627.96000004</v>
      </c>
      <c r="E99" s="15">
        <v>233987984.31</v>
      </c>
      <c r="F99" s="15">
        <f t="shared" si="13"/>
        <v>2213079874.0999999</v>
      </c>
    </row>
    <row r="100" spans="2:6" ht="15" customHeight="1">
      <c r="B100" s="14" t="s">
        <v>2</v>
      </c>
      <c r="C100" s="15">
        <v>1539905.18</v>
      </c>
      <c r="D100" s="15">
        <v>0</v>
      </c>
      <c r="E100" s="15">
        <v>298136.53000000003</v>
      </c>
      <c r="F100" s="15">
        <f t="shared" si="13"/>
        <v>1838041.71</v>
      </c>
    </row>
    <row r="101" spans="2:6" ht="15" customHeight="1">
      <c r="B101" s="14" t="s">
        <v>3</v>
      </c>
      <c r="C101" s="15">
        <v>9155493.5999999996</v>
      </c>
      <c r="D101" s="15">
        <v>16964.3</v>
      </c>
      <c r="E101" s="15">
        <v>7009258</v>
      </c>
      <c r="F101" s="15">
        <f t="shared" si="13"/>
        <v>16181715.9</v>
      </c>
    </row>
    <row r="102" spans="2:6" ht="15" customHeight="1" thickBot="1">
      <c r="B102" s="14" t="s">
        <v>4</v>
      </c>
      <c r="C102" s="15">
        <v>390959454.77999997</v>
      </c>
      <c r="D102" s="15">
        <v>300985045.29000002</v>
      </c>
      <c r="E102" s="15">
        <v>286558611.33999997</v>
      </c>
      <c r="F102" s="15">
        <f t="shared" si="13"/>
        <v>978503111.40999985</v>
      </c>
    </row>
    <row r="103" spans="2:6" ht="16.5" thickBot="1">
      <c r="B103" s="16" t="s">
        <v>8</v>
      </c>
      <c r="C103" s="17">
        <f>SUM(C98:C102)</f>
        <v>1575395115.3899999</v>
      </c>
      <c r="D103" s="17">
        <f t="shared" ref="D103:E103" si="14">SUM(D98:D102)</f>
        <v>1106356357.55</v>
      </c>
      <c r="E103" s="17">
        <f t="shared" si="14"/>
        <v>527853990.17999995</v>
      </c>
      <c r="F103" s="59">
        <f>SUM(F98:F102)</f>
        <v>3209605463.1199999</v>
      </c>
    </row>
    <row r="104" spans="2:6">
      <c r="F104" s="37"/>
    </row>
    <row r="105" spans="2:6">
      <c r="B105" s="150"/>
      <c r="C105" s="150"/>
      <c r="D105" s="150"/>
      <c r="E105" s="150"/>
      <c r="F105" s="150"/>
    </row>
    <row r="106" spans="2:6">
      <c r="B106" s="19" t="s">
        <v>19</v>
      </c>
      <c r="C106" s="19"/>
      <c r="D106" s="19"/>
      <c r="E106" s="19"/>
      <c r="F106" s="19"/>
    </row>
    <row r="107" spans="2:6" ht="31.5">
      <c r="B107" s="34" t="s">
        <v>63</v>
      </c>
      <c r="C107" s="13" t="s">
        <v>5</v>
      </c>
      <c r="D107" s="13" t="s">
        <v>6</v>
      </c>
      <c r="E107" s="13" t="s">
        <v>7</v>
      </c>
      <c r="F107" s="13" t="s">
        <v>10</v>
      </c>
    </row>
    <row r="108" spans="2:6" ht="15" customHeight="1">
      <c r="B108" s="14" t="s">
        <v>0</v>
      </c>
      <c r="C108" s="15">
        <v>0</v>
      </c>
      <c r="D108" s="15">
        <v>0</v>
      </c>
      <c r="E108" s="15">
        <v>0</v>
      </c>
      <c r="F108" s="15">
        <f t="shared" ref="F108:F112" si="15">SUM(C108:E108)</f>
        <v>0</v>
      </c>
    </row>
    <row r="109" spans="2:6" ht="15" customHeight="1">
      <c r="B109" s="14" t="s">
        <v>1</v>
      </c>
      <c r="C109" s="15">
        <v>84721412.969999999</v>
      </c>
      <c r="D109" s="15">
        <v>20183211.949999999</v>
      </c>
      <c r="E109" s="15">
        <v>161646307.36000001</v>
      </c>
      <c r="F109" s="15">
        <f t="shared" si="15"/>
        <v>266550932.28000003</v>
      </c>
    </row>
    <row r="110" spans="2:6" ht="15" customHeight="1">
      <c r="B110" s="14" t="s">
        <v>2</v>
      </c>
      <c r="C110" s="15">
        <v>207920.03</v>
      </c>
      <c r="D110" s="15">
        <v>645000</v>
      </c>
      <c r="E110" s="15">
        <v>0</v>
      </c>
      <c r="F110" s="15">
        <f t="shared" si="15"/>
        <v>852920.03</v>
      </c>
    </row>
    <row r="111" spans="2:6" ht="15" customHeight="1">
      <c r="B111" s="14" t="s">
        <v>3</v>
      </c>
      <c r="C111" s="15">
        <v>203878.64</v>
      </c>
      <c r="D111" s="15">
        <v>0</v>
      </c>
      <c r="E111" s="15">
        <v>691439.63</v>
      </c>
      <c r="F111" s="15">
        <f t="shared" si="15"/>
        <v>895318.27</v>
      </c>
    </row>
    <row r="112" spans="2:6" ht="15" customHeight="1" thickBot="1">
      <c r="B112" s="14" t="s">
        <v>4</v>
      </c>
      <c r="C112" s="15">
        <v>14221389.109999999</v>
      </c>
      <c r="D112" s="15">
        <v>5332658.97</v>
      </c>
      <c r="E112" s="15">
        <v>4794316.79</v>
      </c>
      <c r="F112" s="15">
        <f t="shared" si="15"/>
        <v>24348364.869999997</v>
      </c>
    </row>
    <row r="113" spans="2:6" ht="16.5" thickBot="1">
      <c r="B113" s="16" t="s">
        <v>8</v>
      </c>
      <c r="C113" s="17">
        <f>SUM(C108:C112)</f>
        <v>99354600.75</v>
      </c>
      <c r="D113" s="17">
        <f t="shared" ref="D113:E113" si="16">SUM(D108:D112)</f>
        <v>26160870.919999998</v>
      </c>
      <c r="E113" s="17">
        <f t="shared" si="16"/>
        <v>167132063.78</v>
      </c>
      <c r="F113" s="59">
        <f>SUM(F108:F112)</f>
        <v>292647535.45000005</v>
      </c>
    </row>
    <row r="114" spans="2:6">
      <c r="F114" s="37"/>
    </row>
    <row r="115" spans="2:6">
      <c r="B115" s="150"/>
      <c r="C115" s="150"/>
      <c r="D115" s="150"/>
      <c r="E115" s="150"/>
      <c r="F115" s="150"/>
    </row>
    <row r="116" spans="2:6">
      <c r="B116" s="149" t="s">
        <v>85</v>
      </c>
      <c r="C116" s="149"/>
      <c r="D116" s="149"/>
      <c r="E116" s="149"/>
      <c r="F116" s="149"/>
    </row>
    <row r="117" spans="2:6" ht="31.5">
      <c r="B117" s="34" t="s">
        <v>63</v>
      </c>
      <c r="C117" s="13" t="s">
        <v>5</v>
      </c>
      <c r="D117" s="13" t="s">
        <v>6</v>
      </c>
      <c r="E117" s="13" t="s">
        <v>7</v>
      </c>
      <c r="F117" s="13" t="s">
        <v>10</v>
      </c>
    </row>
    <row r="118" spans="2:6" ht="15" customHeight="1">
      <c r="B118" s="14" t="s">
        <v>0</v>
      </c>
      <c r="C118" s="15">
        <v>0</v>
      </c>
      <c r="D118" s="15">
        <f t="shared" ref="D118:E118" si="17">SUM(D98,D108)</f>
        <v>2720</v>
      </c>
      <c r="E118" s="15">
        <f t="shared" si="17"/>
        <v>0</v>
      </c>
      <c r="F118" s="15">
        <f t="shared" ref="F118:F122" si="18">SUM(C118:E118)</f>
        <v>2720</v>
      </c>
    </row>
    <row r="119" spans="2:6" ht="15" customHeight="1">
      <c r="B119" s="14" t="s">
        <v>1</v>
      </c>
      <c r="C119" s="15">
        <v>1258461674.8</v>
      </c>
      <c r="D119" s="15">
        <f t="shared" ref="D119:E122" si="19">SUM(D99,D109)</f>
        <v>825534839.91000009</v>
      </c>
      <c r="E119" s="15">
        <f t="shared" si="19"/>
        <v>395634291.67000002</v>
      </c>
      <c r="F119" s="15">
        <f t="shared" si="18"/>
        <v>2479630806.3800001</v>
      </c>
    </row>
    <row r="120" spans="2:6" ht="15" customHeight="1">
      <c r="B120" s="14" t="s">
        <v>2</v>
      </c>
      <c r="C120" s="15">
        <v>1747825.21</v>
      </c>
      <c r="D120" s="15">
        <f t="shared" si="19"/>
        <v>645000</v>
      </c>
      <c r="E120" s="15">
        <f t="shared" si="19"/>
        <v>298136.53000000003</v>
      </c>
      <c r="F120" s="15">
        <f t="shared" si="18"/>
        <v>2690961.74</v>
      </c>
    </row>
    <row r="121" spans="2:6" ht="15" customHeight="1">
      <c r="B121" s="14" t="s">
        <v>3</v>
      </c>
      <c r="C121" s="15">
        <v>9359372.2400000002</v>
      </c>
      <c r="D121" s="15">
        <f t="shared" si="19"/>
        <v>16964.3</v>
      </c>
      <c r="E121" s="15">
        <f t="shared" si="19"/>
        <v>7700697.6299999999</v>
      </c>
      <c r="F121" s="15">
        <f t="shared" si="18"/>
        <v>17077034.170000002</v>
      </c>
    </row>
    <row r="122" spans="2:6" ht="15" customHeight="1" thickBot="1">
      <c r="B122" s="14" t="s">
        <v>4</v>
      </c>
      <c r="C122" s="15">
        <v>405180843.88999999</v>
      </c>
      <c r="D122" s="15">
        <f t="shared" si="19"/>
        <v>306317704.26000005</v>
      </c>
      <c r="E122" s="15">
        <f t="shared" si="19"/>
        <v>291352928.13</v>
      </c>
      <c r="F122" s="15">
        <f t="shared" si="18"/>
        <v>1002851476.2800001</v>
      </c>
    </row>
    <row r="123" spans="2:6" ht="16.5" thickBot="1">
      <c r="B123" s="16" t="s">
        <v>8</v>
      </c>
      <c r="C123" s="17">
        <f>SUM(C118:C122)</f>
        <v>1674749716.1399999</v>
      </c>
      <c r="D123" s="17">
        <f t="shared" ref="D123:E123" si="20">SUM(D118:D122)</f>
        <v>1132517228.47</v>
      </c>
      <c r="E123" s="17">
        <f t="shared" si="20"/>
        <v>694986053.96000004</v>
      </c>
      <c r="F123" s="59">
        <f>SUM(F118:F122)</f>
        <v>3502252998.5700002</v>
      </c>
    </row>
    <row r="124" spans="2:6">
      <c r="B124" s="20" t="s">
        <v>11</v>
      </c>
      <c r="C124" s="20"/>
      <c r="D124" s="39" t="s">
        <v>9</v>
      </c>
      <c r="E124" s="39" t="s">
        <v>9</v>
      </c>
      <c r="F124" s="39"/>
    </row>
    <row r="125" spans="2:6">
      <c r="B125" s="20" t="s">
        <v>24</v>
      </c>
      <c r="C125" s="20"/>
      <c r="D125" s="20"/>
      <c r="E125" s="20"/>
    </row>
    <row r="127" spans="2:6">
      <c r="C127" s="37" t="s">
        <v>9</v>
      </c>
      <c r="D127" s="37" t="s">
        <v>9</v>
      </c>
      <c r="E127" s="37" t="s">
        <v>9</v>
      </c>
    </row>
  </sheetData>
  <mergeCells count="22">
    <mergeCell ref="B2:F2"/>
    <mergeCell ref="B45:F45"/>
    <mergeCell ref="B26:F26"/>
    <mergeCell ref="B25:F25"/>
    <mergeCell ref="B35:F35"/>
    <mergeCell ref="B36:F36"/>
    <mergeCell ref="B3:F3"/>
    <mergeCell ref="B5:F5"/>
    <mergeCell ref="B6:F6"/>
    <mergeCell ref="B15:F15"/>
    <mergeCell ref="B16:F16"/>
    <mergeCell ref="B55:F55"/>
    <mergeCell ref="B56:F56"/>
    <mergeCell ref="B66:F66"/>
    <mergeCell ref="B75:F75"/>
    <mergeCell ref="B85:F85"/>
    <mergeCell ref="B86:F86"/>
    <mergeCell ref="B116:F116"/>
    <mergeCell ref="B95:F95"/>
    <mergeCell ref="B96:F96"/>
    <mergeCell ref="B105:F105"/>
    <mergeCell ref="B115:F115"/>
  </mergeCells>
  <pageMargins left="0.70866141732283472" right="0.70866141732283472" top="1.9291338582677167" bottom="1.9291338582677167" header="0.31496062992125984" footer="0.31496062992125984"/>
  <pageSetup paperSize="8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26"/>
  <sheetViews>
    <sheetView topLeftCell="A97" workbookViewId="0">
      <selection activeCell="D118" sqref="D118"/>
    </sheetView>
  </sheetViews>
  <sheetFormatPr defaultColWidth="8.85546875" defaultRowHeight="15"/>
  <cols>
    <col min="1" max="1" width="8.85546875" style="3"/>
    <col min="2" max="2" width="50.7109375" style="3" customWidth="1"/>
    <col min="3" max="4" width="26.7109375" style="3" customWidth="1"/>
    <col min="5" max="5" width="20.7109375" style="3" customWidth="1"/>
    <col min="6" max="6" width="27.42578125" style="3" customWidth="1"/>
    <col min="7" max="7" width="16" style="3" customWidth="1"/>
    <col min="8" max="8" width="17.140625" style="3" customWidth="1"/>
    <col min="9" max="9" width="14.7109375" style="3" customWidth="1"/>
    <col min="10" max="16384" width="8.85546875" style="3"/>
  </cols>
  <sheetData>
    <row r="2" spans="2:6">
      <c r="B2" s="2" t="s">
        <v>74</v>
      </c>
      <c r="C2" s="2"/>
      <c r="D2" s="2"/>
      <c r="E2" s="2"/>
      <c r="F2" s="2"/>
    </row>
    <row r="3" spans="2:6" ht="13.9" customHeight="1">
      <c r="B3" s="153" t="s">
        <v>37</v>
      </c>
      <c r="C3" s="154"/>
      <c r="D3" s="154"/>
      <c r="E3" s="154"/>
      <c r="F3" s="154"/>
    </row>
    <row r="4" spans="2:6">
      <c r="B4" s="157"/>
      <c r="C4" s="157"/>
      <c r="D4" s="157"/>
      <c r="E4" s="157"/>
      <c r="F4" s="157"/>
    </row>
    <row r="5" spans="2:6">
      <c r="B5" s="156"/>
      <c r="C5" s="156"/>
      <c r="D5" s="156"/>
      <c r="E5" s="156"/>
      <c r="F5" s="156"/>
    </row>
    <row r="6" spans="2:6">
      <c r="B6" s="151" t="s">
        <v>42</v>
      </c>
      <c r="C6" s="158"/>
      <c r="D6" s="158"/>
      <c r="E6" s="158"/>
      <c r="F6" s="158"/>
    </row>
    <row r="7" spans="2:6" ht="49.9" customHeight="1">
      <c r="B7" s="25" t="s">
        <v>20</v>
      </c>
      <c r="C7" s="4" t="s">
        <v>5</v>
      </c>
      <c r="D7" s="4" t="s">
        <v>6</v>
      </c>
      <c r="E7" s="4" t="s">
        <v>7</v>
      </c>
      <c r="F7" s="4" t="s">
        <v>10</v>
      </c>
    </row>
    <row r="8" spans="2:6" ht="15" customHeight="1">
      <c r="B8" s="1" t="s">
        <v>0</v>
      </c>
      <c r="C8" s="5">
        <v>182074.05</v>
      </c>
      <c r="D8" s="5">
        <v>0</v>
      </c>
      <c r="E8" s="5">
        <v>3650000</v>
      </c>
      <c r="F8" s="5">
        <f t="shared" ref="F8:F12" si="0">SUM(C8:E8)</f>
        <v>3832074.05</v>
      </c>
    </row>
    <row r="9" spans="2:6" ht="15" customHeight="1">
      <c r="B9" s="1" t="s">
        <v>1</v>
      </c>
      <c r="C9" s="5">
        <v>196726362.66</v>
      </c>
      <c r="D9" s="5">
        <v>189906914.00999999</v>
      </c>
      <c r="E9" s="5">
        <v>189965235.5</v>
      </c>
      <c r="F9" s="5">
        <f t="shared" si="0"/>
        <v>576598512.16999996</v>
      </c>
    </row>
    <row r="10" spans="2:6" ht="15" customHeight="1">
      <c r="B10" s="1" t="s">
        <v>2</v>
      </c>
      <c r="C10" s="5">
        <v>430395.32</v>
      </c>
      <c r="D10" s="5">
        <v>458250</v>
      </c>
      <c r="E10" s="5">
        <v>131702.51999999999</v>
      </c>
      <c r="F10" s="5">
        <f t="shared" si="0"/>
        <v>1020347.8400000001</v>
      </c>
    </row>
    <row r="11" spans="2:6" ht="15" customHeight="1">
      <c r="B11" s="1" t="s">
        <v>3</v>
      </c>
      <c r="C11" s="5">
        <v>1713499.99</v>
      </c>
      <c r="D11" s="5">
        <v>0</v>
      </c>
      <c r="E11" s="5">
        <v>2000</v>
      </c>
      <c r="F11" s="5">
        <f t="shared" si="0"/>
        <v>1715499.99</v>
      </c>
    </row>
    <row r="12" spans="2:6" ht="15" customHeight="1" thickBot="1">
      <c r="B12" s="1" t="s">
        <v>4</v>
      </c>
      <c r="C12" s="5">
        <v>292172582.37</v>
      </c>
      <c r="D12" s="5">
        <v>115123928.26000001</v>
      </c>
      <c r="E12" s="5">
        <v>158288137.00999999</v>
      </c>
      <c r="F12" s="5">
        <f t="shared" si="0"/>
        <v>565584647.63999999</v>
      </c>
    </row>
    <row r="13" spans="2:6" ht="16.5" thickBot="1">
      <c r="B13" s="6" t="s">
        <v>8</v>
      </c>
      <c r="C13" s="7">
        <f>SUM(C8:C12)</f>
        <v>491224914.38999999</v>
      </c>
      <c r="D13" s="7">
        <f t="shared" ref="D13:E13" si="1">SUM(D8:D12)</f>
        <v>305489092.26999998</v>
      </c>
      <c r="E13" s="7">
        <f t="shared" si="1"/>
        <v>352037075.02999997</v>
      </c>
      <c r="F13" s="61">
        <f>SUM(F8:F12)</f>
        <v>1148751081.6900001</v>
      </c>
    </row>
    <row r="14" spans="2:6">
      <c r="F14" s="8"/>
    </row>
    <row r="15" spans="2:6">
      <c r="B15" s="157"/>
      <c r="C15" s="157"/>
      <c r="D15" s="157"/>
      <c r="E15" s="157"/>
      <c r="F15" s="157"/>
    </row>
    <row r="16" spans="2:6">
      <c r="B16" s="151" t="s">
        <v>45</v>
      </c>
      <c r="C16" s="158"/>
      <c r="D16" s="158"/>
      <c r="E16" s="158"/>
      <c r="F16" s="158"/>
    </row>
    <row r="17" spans="2:9" ht="46.9" customHeight="1">
      <c r="B17" s="25" t="s">
        <v>20</v>
      </c>
      <c r="C17" s="4" t="s">
        <v>5</v>
      </c>
      <c r="D17" s="4" t="s">
        <v>6</v>
      </c>
      <c r="E17" s="4" t="s">
        <v>7</v>
      </c>
      <c r="F17" s="4" t="s">
        <v>10</v>
      </c>
    </row>
    <row r="18" spans="2:9" ht="15" customHeight="1">
      <c r="B18" s="1" t="s">
        <v>0</v>
      </c>
      <c r="C18" s="5">
        <v>0</v>
      </c>
      <c r="D18" s="5">
        <v>0</v>
      </c>
      <c r="E18" s="5">
        <v>0</v>
      </c>
      <c r="F18" s="5">
        <f t="shared" ref="F18:F22" si="2">SUM(C18:E18)</f>
        <v>0</v>
      </c>
    </row>
    <row r="19" spans="2:9" ht="15" customHeight="1">
      <c r="B19" s="1" t="s">
        <v>1</v>
      </c>
      <c r="C19" s="5">
        <v>2588993.11</v>
      </c>
      <c r="D19" s="5">
        <v>0</v>
      </c>
      <c r="E19" s="5">
        <v>120000</v>
      </c>
      <c r="F19" s="5">
        <f t="shared" si="2"/>
        <v>2708993.11</v>
      </c>
    </row>
    <row r="20" spans="2:9" ht="15" customHeight="1">
      <c r="B20" s="1" t="s">
        <v>2</v>
      </c>
      <c r="C20" s="5">
        <v>0</v>
      </c>
      <c r="D20" s="5">
        <v>0</v>
      </c>
      <c r="E20" s="5">
        <v>0</v>
      </c>
      <c r="F20" s="5">
        <f t="shared" si="2"/>
        <v>0</v>
      </c>
    </row>
    <row r="21" spans="2:9" ht="15" customHeight="1">
      <c r="B21" s="1" t="s">
        <v>3</v>
      </c>
      <c r="C21" s="5">
        <v>928327.92</v>
      </c>
      <c r="D21" s="5">
        <v>0</v>
      </c>
      <c r="E21" s="5">
        <v>0</v>
      </c>
      <c r="F21" s="5">
        <f t="shared" si="2"/>
        <v>928327.92</v>
      </c>
    </row>
    <row r="22" spans="2:9" ht="15" customHeight="1" thickBot="1">
      <c r="B22" s="1" t="s">
        <v>4</v>
      </c>
      <c r="C22" s="5">
        <v>175155.09</v>
      </c>
      <c r="D22" s="5">
        <v>0</v>
      </c>
      <c r="E22" s="5">
        <v>28472834.52</v>
      </c>
      <c r="F22" s="5">
        <f t="shared" si="2"/>
        <v>28647989.609999999</v>
      </c>
    </row>
    <row r="23" spans="2:9" ht="16.5" thickBot="1">
      <c r="B23" s="6" t="s">
        <v>8</v>
      </c>
      <c r="C23" s="7">
        <f>SUM(C18:C22)</f>
        <v>3692476.1199999996</v>
      </c>
      <c r="D23" s="7">
        <f t="shared" ref="D23:E23" si="3">SUM(D18:D22)</f>
        <v>0</v>
      </c>
      <c r="E23" s="7">
        <f t="shared" si="3"/>
        <v>28592834.52</v>
      </c>
      <c r="F23" s="7">
        <f>SUM(F18:F22)</f>
        <v>32285310.640000001</v>
      </c>
    </row>
    <row r="24" spans="2:9">
      <c r="F24" s="47"/>
    </row>
    <row r="25" spans="2:9">
      <c r="B25" s="157"/>
      <c r="C25" s="157"/>
      <c r="D25" s="157"/>
      <c r="E25" s="157"/>
      <c r="F25" s="157"/>
    </row>
    <row r="26" spans="2:9">
      <c r="B26" s="151" t="s">
        <v>86</v>
      </c>
      <c r="C26" s="151"/>
      <c r="D26" s="151"/>
      <c r="E26" s="151"/>
      <c r="F26" s="151"/>
    </row>
    <row r="27" spans="2:9" ht="47.45" customHeight="1">
      <c r="B27" s="25" t="s">
        <v>20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9" ht="15" customHeight="1">
      <c r="B28" s="1" t="s">
        <v>0</v>
      </c>
      <c r="C28" s="5">
        <f>SUM(C8,C18)</f>
        <v>182074.05</v>
      </c>
      <c r="D28" s="5">
        <f t="shared" ref="D28:E28" si="4">SUM(D8,D18)</f>
        <v>0</v>
      </c>
      <c r="E28" s="5">
        <f t="shared" si="4"/>
        <v>3650000</v>
      </c>
      <c r="F28" s="5">
        <f t="shared" ref="F28:F32" si="5">SUM(C28:E28)</f>
        <v>3832074.05</v>
      </c>
      <c r="G28" s="8"/>
      <c r="H28" s="8"/>
      <c r="I28" s="8"/>
    </row>
    <row r="29" spans="2:9" ht="15" customHeight="1">
      <c r="B29" s="1" t="s">
        <v>1</v>
      </c>
      <c r="C29" s="5">
        <f t="shared" ref="C29:C32" si="6">SUM(C9,C19)</f>
        <v>199315355.77000001</v>
      </c>
      <c r="D29" s="5">
        <f t="shared" ref="D29:E29" si="7">SUM(D9,D19)</f>
        <v>189906914.00999999</v>
      </c>
      <c r="E29" s="5">
        <f t="shared" si="7"/>
        <v>190085235.5</v>
      </c>
      <c r="F29" s="5">
        <f t="shared" si="5"/>
        <v>579307505.27999997</v>
      </c>
      <c r="G29" s="8"/>
      <c r="H29" s="8"/>
      <c r="I29" s="8"/>
    </row>
    <row r="30" spans="2:9" ht="15" customHeight="1">
      <c r="B30" s="1" t="s">
        <v>2</v>
      </c>
      <c r="C30" s="5">
        <f t="shared" si="6"/>
        <v>430395.32</v>
      </c>
      <c r="D30" s="5">
        <f t="shared" ref="D30:E30" si="8">SUM(D10,D20)</f>
        <v>458250</v>
      </c>
      <c r="E30" s="5">
        <f t="shared" si="8"/>
        <v>131702.51999999999</v>
      </c>
      <c r="F30" s="5">
        <f t="shared" si="5"/>
        <v>1020347.8400000001</v>
      </c>
      <c r="G30" s="8"/>
      <c r="H30" s="8"/>
      <c r="I30" s="8"/>
    </row>
    <row r="31" spans="2:9" ht="15" customHeight="1">
      <c r="B31" s="1" t="s">
        <v>3</v>
      </c>
      <c r="C31" s="5">
        <f t="shared" si="6"/>
        <v>2641827.91</v>
      </c>
      <c r="D31" s="5">
        <f t="shared" ref="D31:E31" si="9">SUM(D11,D21)</f>
        <v>0</v>
      </c>
      <c r="E31" s="5">
        <f t="shared" si="9"/>
        <v>2000</v>
      </c>
      <c r="F31" s="5">
        <f t="shared" si="5"/>
        <v>2643827.91</v>
      </c>
      <c r="G31" s="8"/>
      <c r="H31" s="8"/>
      <c r="I31" s="8"/>
    </row>
    <row r="32" spans="2:9" ht="15" customHeight="1" thickBot="1">
      <c r="B32" s="1" t="s">
        <v>4</v>
      </c>
      <c r="C32" s="5">
        <f t="shared" si="6"/>
        <v>292347737.45999998</v>
      </c>
      <c r="D32" s="5">
        <f t="shared" ref="D32:E32" si="10">SUM(D12,D22)</f>
        <v>115123928.26000001</v>
      </c>
      <c r="E32" s="5">
        <f t="shared" si="10"/>
        <v>186760971.53</v>
      </c>
      <c r="F32" s="5">
        <f t="shared" si="5"/>
        <v>594232637.25</v>
      </c>
      <c r="G32" s="8"/>
      <c r="H32" s="8"/>
      <c r="I32" s="8"/>
    </row>
    <row r="33" spans="2:9" ht="16.5" thickBot="1">
      <c r="B33" s="6" t="s">
        <v>8</v>
      </c>
      <c r="C33" s="7">
        <f>SUM(C28:C32)</f>
        <v>494917390.50999999</v>
      </c>
      <c r="D33" s="7">
        <f t="shared" ref="D33:E33" si="11">SUM(D28:D32)</f>
        <v>305489092.26999998</v>
      </c>
      <c r="E33" s="7">
        <f t="shared" si="11"/>
        <v>380629909.55000001</v>
      </c>
      <c r="F33" s="61">
        <f>SUM(F28:F32)</f>
        <v>1181036392.3299999</v>
      </c>
      <c r="G33" s="8"/>
      <c r="H33" s="8"/>
      <c r="I33" s="8"/>
    </row>
    <row r="34" spans="2:9">
      <c r="B34" s="38"/>
      <c r="C34" s="38"/>
      <c r="D34" s="38"/>
      <c r="E34" s="38"/>
      <c r="F34" s="46"/>
    </row>
    <row r="35" spans="2:9">
      <c r="B35" s="156"/>
      <c r="C35" s="156"/>
      <c r="D35" s="156"/>
      <c r="E35" s="156"/>
      <c r="F35" s="156"/>
    </row>
    <row r="36" spans="2:9">
      <c r="B36" s="151" t="s">
        <v>43</v>
      </c>
      <c r="C36" s="158"/>
      <c r="D36" s="158"/>
      <c r="E36" s="158"/>
      <c r="F36" s="158"/>
    </row>
    <row r="37" spans="2:9" ht="46.9" customHeight="1">
      <c r="B37" s="25" t="s">
        <v>20</v>
      </c>
      <c r="C37" s="4" t="s">
        <v>5</v>
      </c>
      <c r="D37" s="4" t="s">
        <v>6</v>
      </c>
      <c r="E37" s="4" t="s">
        <v>7</v>
      </c>
      <c r="F37" s="4" t="s">
        <v>10</v>
      </c>
    </row>
    <row r="38" spans="2:9" ht="15" customHeight="1">
      <c r="B38" s="1" t="s">
        <v>0</v>
      </c>
      <c r="C38" s="5">
        <v>0</v>
      </c>
      <c r="D38" s="5">
        <v>0</v>
      </c>
      <c r="E38" s="5">
        <v>163357.74</v>
      </c>
      <c r="F38" s="5">
        <f t="shared" ref="F38:F42" si="12">SUM(C38:E38)</f>
        <v>163357.74</v>
      </c>
    </row>
    <row r="39" spans="2:9" ht="15" customHeight="1">
      <c r="B39" s="1" t="s">
        <v>1</v>
      </c>
      <c r="C39" s="5">
        <v>167414492.75</v>
      </c>
      <c r="D39" s="5">
        <v>52210050.600000001</v>
      </c>
      <c r="E39" s="5">
        <v>38266692.159999996</v>
      </c>
      <c r="F39" s="5">
        <f t="shared" si="12"/>
        <v>257891235.50999999</v>
      </c>
    </row>
    <row r="40" spans="2:9" ht="15" customHeight="1">
      <c r="B40" s="1" t="s">
        <v>2</v>
      </c>
      <c r="C40" s="5">
        <v>431624.09</v>
      </c>
      <c r="D40" s="5">
        <v>215000</v>
      </c>
      <c r="E40" s="5">
        <v>0</v>
      </c>
      <c r="F40" s="5">
        <f t="shared" si="12"/>
        <v>646624.09000000008</v>
      </c>
    </row>
    <row r="41" spans="2:9" ht="15" customHeight="1">
      <c r="B41" s="1" t="s">
        <v>3</v>
      </c>
      <c r="C41" s="5">
        <v>852053.46</v>
      </c>
      <c r="D41" s="5">
        <v>0</v>
      </c>
      <c r="E41" s="5">
        <v>0</v>
      </c>
      <c r="F41" s="5">
        <f t="shared" si="12"/>
        <v>852053.46</v>
      </c>
    </row>
    <row r="42" spans="2:9" ht="15" customHeight="1" thickBot="1">
      <c r="B42" s="1" t="s">
        <v>4</v>
      </c>
      <c r="C42" s="5">
        <v>220975825.33000001</v>
      </c>
      <c r="D42" s="5">
        <v>64914460.18</v>
      </c>
      <c r="E42" s="5">
        <v>527999851.67000002</v>
      </c>
      <c r="F42" s="5">
        <f t="shared" si="12"/>
        <v>813890137.18000007</v>
      </c>
    </row>
    <row r="43" spans="2:9" ht="16.5" thickBot="1">
      <c r="B43" s="6" t="s">
        <v>8</v>
      </c>
      <c r="C43" s="7">
        <f>SUM(C38:C42)</f>
        <v>389673995.63</v>
      </c>
      <c r="D43" s="7">
        <f t="shared" ref="D43:E43" si="13">SUM(D38:D42)</f>
        <v>117339510.78</v>
      </c>
      <c r="E43" s="7">
        <f t="shared" si="13"/>
        <v>566429901.57000005</v>
      </c>
      <c r="F43" s="61">
        <f>SUM(F38:F42)</f>
        <v>1073443407.98</v>
      </c>
    </row>
    <row r="44" spans="2:9">
      <c r="F44" s="47"/>
    </row>
    <row r="45" spans="2:9">
      <c r="B45" s="157"/>
      <c r="C45" s="157"/>
      <c r="D45" s="157"/>
      <c r="E45" s="157"/>
      <c r="F45" s="157"/>
    </row>
    <row r="46" spans="2:9">
      <c r="B46" s="26" t="s">
        <v>44</v>
      </c>
      <c r="C46" s="27"/>
      <c r="D46" s="27"/>
      <c r="E46" s="27"/>
      <c r="F46" s="27"/>
    </row>
    <row r="47" spans="2:9" ht="46.9" customHeight="1">
      <c r="B47" s="25" t="s">
        <v>20</v>
      </c>
      <c r="C47" s="4" t="s">
        <v>5</v>
      </c>
      <c r="D47" s="4" t="s">
        <v>6</v>
      </c>
      <c r="E47" s="4" t="s">
        <v>7</v>
      </c>
      <c r="F47" s="4" t="s">
        <v>10</v>
      </c>
    </row>
    <row r="48" spans="2:9" ht="15" customHeight="1">
      <c r="B48" s="1" t="s">
        <v>0</v>
      </c>
      <c r="C48" s="5">
        <v>0</v>
      </c>
      <c r="D48" s="5">
        <v>0</v>
      </c>
      <c r="E48" s="5">
        <v>0</v>
      </c>
      <c r="F48" s="5">
        <f t="shared" ref="F48:F52" si="14">SUM(C48:E48)</f>
        <v>0</v>
      </c>
    </row>
    <row r="49" spans="2:6" ht="15" customHeight="1">
      <c r="B49" s="1" t="s">
        <v>1</v>
      </c>
      <c r="C49" s="5">
        <v>2027893.66</v>
      </c>
      <c r="D49" s="5">
        <v>0</v>
      </c>
      <c r="E49" s="5">
        <v>21428.28</v>
      </c>
      <c r="F49" s="5">
        <f t="shared" si="14"/>
        <v>2049321.94</v>
      </c>
    </row>
    <row r="50" spans="2:6" ht="15" customHeight="1">
      <c r="B50" s="1" t="s">
        <v>2</v>
      </c>
      <c r="C50" s="5">
        <v>0</v>
      </c>
      <c r="D50" s="5">
        <v>0</v>
      </c>
      <c r="E50" s="5">
        <v>0</v>
      </c>
      <c r="F50" s="5">
        <f t="shared" si="14"/>
        <v>0</v>
      </c>
    </row>
    <row r="51" spans="2:6" ht="15" customHeight="1">
      <c r="B51" s="1" t="s">
        <v>3</v>
      </c>
      <c r="C51" s="5">
        <v>618885.28</v>
      </c>
      <c r="D51" s="5">
        <v>0</v>
      </c>
      <c r="E51" s="5">
        <v>0</v>
      </c>
      <c r="F51" s="5">
        <f t="shared" si="14"/>
        <v>618885.28</v>
      </c>
    </row>
    <row r="52" spans="2:6" ht="15" customHeight="1" thickBot="1">
      <c r="B52" s="1" t="s">
        <v>4</v>
      </c>
      <c r="C52" s="5">
        <v>172076.64</v>
      </c>
      <c r="D52" s="5">
        <v>0</v>
      </c>
      <c r="E52" s="5">
        <v>771004.52</v>
      </c>
      <c r="F52" s="5">
        <f t="shared" si="14"/>
        <v>943081.16</v>
      </c>
    </row>
    <row r="53" spans="2:6" ht="16.5" thickBot="1">
      <c r="B53" s="6" t="s">
        <v>8</v>
      </c>
      <c r="C53" s="7">
        <f>SUM(C48:C52)</f>
        <v>2818855.58</v>
      </c>
      <c r="D53" s="7">
        <f t="shared" ref="D53:E53" si="15">SUM(D48:D52)</f>
        <v>0</v>
      </c>
      <c r="E53" s="7">
        <f t="shared" si="15"/>
        <v>792432.8</v>
      </c>
      <c r="F53" s="61">
        <f>SUM(F48:F52)</f>
        <v>3611288.38</v>
      </c>
    </row>
    <row r="54" spans="2:6">
      <c r="F54" s="47"/>
    </row>
    <row r="55" spans="2:6">
      <c r="B55" s="157"/>
      <c r="C55" s="157"/>
      <c r="D55" s="157"/>
      <c r="E55" s="157"/>
      <c r="F55" s="157"/>
    </row>
    <row r="56" spans="2:6">
      <c r="B56" s="151" t="s">
        <v>87</v>
      </c>
      <c r="C56" s="158"/>
      <c r="D56" s="158"/>
      <c r="E56" s="158"/>
      <c r="F56" s="158"/>
    </row>
    <row r="57" spans="2:6" ht="46.15" customHeight="1">
      <c r="B57" s="25" t="s">
        <v>20</v>
      </c>
      <c r="C57" s="4" t="s">
        <v>5</v>
      </c>
      <c r="D57" s="4" t="s">
        <v>6</v>
      </c>
      <c r="E57" s="4" t="s">
        <v>7</v>
      </c>
      <c r="F57" s="4" t="s">
        <v>10</v>
      </c>
    </row>
    <row r="58" spans="2:6" ht="15" customHeight="1">
      <c r="B58" s="1" t="s">
        <v>0</v>
      </c>
      <c r="C58" s="5">
        <f>SUM(C38,C48)</f>
        <v>0</v>
      </c>
      <c r="D58" s="5">
        <f t="shared" ref="D58:E58" si="16">SUM(D38,D48)</f>
        <v>0</v>
      </c>
      <c r="E58" s="5">
        <f t="shared" si="16"/>
        <v>163357.74</v>
      </c>
      <c r="F58" s="5">
        <f t="shared" ref="F58:F59" si="17">SUM(C58:E58)</f>
        <v>163357.74</v>
      </c>
    </row>
    <row r="59" spans="2:6" ht="15" customHeight="1">
      <c r="B59" s="1" t="s">
        <v>1</v>
      </c>
      <c r="C59" s="5">
        <f t="shared" ref="C59:E62" si="18">SUM(C39,C49)</f>
        <v>169442386.41</v>
      </c>
      <c r="D59" s="5">
        <f t="shared" si="18"/>
        <v>52210050.600000001</v>
      </c>
      <c r="E59" s="5">
        <f t="shared" si="18"/>
        <v>38288120.439999998</v>
      </c>
      <c r="F59" s="5">
        <f t="shared" si="17"/>
        <v>259940557.44999999</v>
      </c>
    </row>
    <row r="60" spans="2:6" ht="15" customHeight="1">
      <c r="B60" s="1" t="s">
        <v>2</v>
      </c>
      <c r="C60" s="5">
        <f t="shared" si="18"/>
        <v>431624.09</v>
      </c>
      <c r="D60" s="5">
        <f t="shared" si="18"/>
        <v>215000</v>
      </c>
      <c r="E60" s="5">
        <f t="shared" si="18"/>
        <v>0</v>
      </c>
      <c r="F60" s="5">
        <f>SUM(C60:E60)</f>
        <v>646624.09000000008</v>
      </c>
    </row>
    <row r="61" spans="2:6" ht="15" customHeight="1">
      <c r="B61" s="1" t="s">
        <v>3</v>
      </c>
      <c r="C61" s="5">
        <f t="shared" si="18"/>
        <v>1470938.74</v>
      </c>
      <c r="D61" s="5">
        <f t="shared" si="18"/>
        <v>0</v>
      </c>
      <c r="E61" s="5">
        <f t="shared" si="18"/>
        <v>0</v>
      </c>
      <c r="F61" s="5">
        <f>SUM(C61:E61)</f>
        <v>1470938.74</v>
      </c>
    </row>
    <row r="62" spans="2:6" ht="15" customHeight="1" thickBot="1">
      <c r="B62" s="1" t="s">
        <v>4</v>
      </c>
      <c r="C62" s="5">
        <f t="shared" si="18"/>
        <v>221147901.97</v>
      </c>
      <c r="D62" s="5">
        <f t="shared" si="18"/>
        <v>64914460.18</v>
      </c>
      <c r="E62" s="5">
        <f t="shared" si="18"/>
        <v>528770856.19</v>
      </c>
      <c r="F62" s="5">
        <f>SUM(C62:E62)</f>
        <v>814833218.33999991</v>
      </c>
    </row>
    <row r="63" spans="2:6" ht="16.5" thickBot="1">
      <c r="B63" s="6" t="s">
        <v>8</v>
      </c>
      <c r="C63" s="7">
        <f>SUM(C58:C62)</f>
        <v>392492851.21000004</v>
      </c>
      <c r="D63" s="7">
        <f>SUM(D58:D62)</f>
        <v>117339510.78</v>
      </c>
      <c r="E63" s="7">
        <f>SUM(E58:E62)</f>
        <v>567222334.37</v>
      </c>
      <c r="F63" s="61">
        <f>SUM(F58:F62)</f>
        <v>1077054696.3599999</v>
      </c>
    </row>
    <row r="64" spans="2:6">
      <c r="B64" s="38"/>
      <c r="C64" s="38"/>
      <c r="D64" s="38"/>
      <c r="E64" s="38"/>
      <c r="F64" s="46"/>
    </row>
    <row r="65" spans="2:6">
      <c r="B65" s="156"/>
      <c r="C65" s="156"/>
      <c r="D65" s="156"/>
      <c r="E65" s="156"/>
      <c r="F65" s="156"/>
    </row>
    <row r="66" spans="2:6">
      <c r="B66" s="151" t="s">
        <v>21</v>
      </c>
      <c r="C66" s="151"/>
      <c r="D66" s="151"/>
      <c r="E66" s="151"/>
      <c r="F66" s="151"/>
    </row>
    <row r="67" spans="2:6" ht="48.6" customHeight="1">
      <c r="B67" s="25" t="s">
        <v>20</v>
      </c>
      <c r="C67" s="4" t="s">
        <v>5</v>
      </c>
      <c r="D67" s="4" t="s">
        <v>6</v>
      </c>
      <c r="E67" s="4" t="s">
        <v>7</v>
      </c>
      <c r="F67" s="4" t="s">
        <v>10</v>
      </c>
    </row>
    <row r="68" spans="2:6" ht="15" customHeight="1">
      <c r="B68" s="1" t="s">
        <v>0</v>
      </c>
      <c r="C68" s="5">
        <v>0</v>
      </c>
      <c r="D68" s="5">
        <v>0</v>
      </c>
      <c r="E68" s="5">
        <v>3350000</v>
      </c>
      <c r="F68" s="5">
        <f t="shared" ref="F68:F72" si="19">SUM(C68:E68)</f>
        <v>3350000</v>
      </c>
    </row>
    <row r="69" spans="2:6" ht="15" customHeight="1">
      <c r="B69" s="1" t="s">
        <v>1</v>
      </c>
      <c r="C69" s="5">
        <v>28673529.84</v>
      </c>
      <c r="D69" s="5">
        <v>88139637.519999996</v>
      </c>
      <c r="E69" s="5">
        <v>35711709.600000001</v>
      </c>
      <c r="F69" s="5">
        <f t="shared" si="19"/>
        <v>152524876.96000001</v>
      </c>
    </row>
    <row r="70" spans="2:6" ht="15" customHeight="1">
      <c r="B70" s="1" t="s">
        <v>2</v>
      </c>
      <c r="C70" s="5">
        <v>146862.29</v>
      </c>
      <c r="D70" s="5">
        <v>854</v>
      </c>
      <c r="E70" s="5">
        <v>408644.08</v>
      </c>
      <c r="F70" s="5">
        <f t="shared" si="19"/>
        <v>556360.37</v>
      </c>
    </row>
    <row r="71" spans="2:6" ht="15" customHeight="1">
      <c r="B71" s="1" t="s">
        <v>3</v>
      </c>
      <c r="C71" s="5">
        <v>3904</v>
      </c>
      <c r="D71" s="5">
        <v>0</v>
      </c>
      <c r="E71" s="5">
        <v>0</v>
      </c>
      <c r="F71" s="5">
        <f t="shared" si="19"/>
        <v>3904</v>
      </c>
    </row>
    <row r="72" spans="2:6" ht="15" customHeight="1" thickBot="1">
      <c r="B72" s="1" t="s">
        <v>4</v>
      </c>
      <c r="C72" s="5">
        <v>92712068.480000004</v>
      </c>
      <c r="D72" s="5">
        <v>58341143.090000004</v>
      </c>
      <c r="E72" s="5">
        <v>132149018.05</v>
      </c>
      <c r="F72" s="5">
        <f t="shared" si="19"/>
        <v>283202229.62</v>
      </c>
    </row>
    <row r="73" spans="2:6" ht="16.5" thickBot="1">
      <c r="B73" s="6" t="s">
        <v>8</v>
      </c>
      <c r="C73" s="7">
        <f>SUM(C68:C72)</f>
        <v>121536364.61</v>
      </c>
      <c r="D73" s="7">
        <f t="shared" ref="D73:E73" si="20">SUM(D68:D72)</f>
        <v>146481634.61000001</v>
      </c>
      <c r="E73" s="7">
        <f t="shared" si="20"/>
        <v>171619371.72999999</v>
      </c>
      <c r="F73" s="61">
        <f>SUM(F68:F72)</f>
        <v>439637370.95000005</v>
      </c>
    </row>
    <row r="74" spans="2:6">
      <c r="F74" s="47"/>
    </row>
    <row r="75" spans="2:6">
      <c r="B75" s="157"/>
      <c r="C75" s="157"/>
      <c r="D75" s="157"/>
      <c r="E75" s="157"/>
      <c r="F75" s="157"/>
    </row>
    <row r="76" spans="2:6">
      <c r="B76" s="155" t="s">
        <v>46</v>
      </c>
      <c r="C76" s="155"/>
      <c r="D76" s="155"/>
      <c r="E76" s="155"/>
      <c r="F76" s="155"/>
    </row>
    <row r="77" spans="2:6" ht="47.45" customHeight="1">
      <c r="B77" s="25" t="s">
        <v>20</v>
      </c>
      <c r="C77" s="4" t="s">
        <v>5</v>
      </c>
      <c r="D77" s="4" t="s">
        <v>6</v>
      </c>
      <c r="E77" s="4" t="s">
        <v>7</v>
      </c>
      <c r="F77" s="4" t="s">
        <v>10</v>
      </c>
    </row>
    <row r="78" spans="2:6" ht="15" customHeight="1">
      <c r="B78" s="1" t="s">
        <v>0</v>
      </c>
      <c r="C78" s="5">
        <v>0</v>
      </c>
      <c r="D78" s="5">
        <v>0</v>
      </c>
      <c r="E78" s="5">
        <v>0</v>
      </c>
      <c r="F78" s="5">
        <f t="shared" ref="F78:F82" si="21">SUM(C78:E78)</f>
        <v>0</v>
      </c>
    </row>
    <row r="79" spans="2:6" ht="15" customHeight="1">
      <c r="B79" s="1" t="s">
        <v>1</v>
      </c>
      <c r="C79" s="5">
        <v>5846934.5</v>
      </c>
      <c r="D79" s="5">
        <v>0</v>
      </c>
      <c r="E79" s="5">
        <v>0</v>
      </c>
      <c r="F79" s="5">
        <f t="shared" si="21"/>
        <v>5846934.5</v>
      </c>
    </row>
    <row r="80" spans="2:6" ht="15" customHeight="1">
      <c r="B80" s="1" t="s">
        <v>2</v>
      </c>
      <c r="C80" s="5">
        <v>0</v>
      </c>
      <c r="D80" s="5">
        <v>0</v>
      </c>
      <c r="E80" s="5">
        <v>0</v>
      </c>
      <c r="F80" s="5">
        <f t="shared" si="21"/>
        <v>0</v>
      </c>
    </row>
    <row r="81" spans="2:6" ht="15" customHeight="1">
      <c r="B81" s="1" t="s">
        <v>3</v>
      </c>
      <c r="C81" s="5">
        <v>0</v>
      </c>
      <c r="D81" s="5">
        <v>0</v>
      </c>
      <c r="E81" s="5">
        <v>0</v>
      </c>
      <c r="F81" s="5">
        <f t="shared" si="21"/>
        <v>0</v>
      </c>
    </row>
    <row r="82" spans="2:6" ht="15" customHeight="1" thickBot="1">
      <c r="B82" s="1" t="s">
        <v>4</v>
      </c>
      <c r="C82" s="5">
        <v>318323.8</v>
      </c>
      <c r="D82" s="5">
        <v>0</v>
      </c>
      <c r="E82" s="5">
        <v>128710</v>
      </c>
      <c r="F82" s="5">
        <f t="shared" si="21"/>
        <v>447033.8</v>
      </c>
    </row>
    <row r="83" spans="2:6" ht="16.5" thickBot="1">
      <c r="B83" s="6" t="s">
        <v>8</v>
      </c>
      <c r="C83" s="7">
        <f>SUM(C78:C82)</f>
        <v>6165258.2999999998</v>
      </c>
      <c r="D83" s="7">
        <f t="shared" ref="D83:E83" si="22">SUM(D78:D82)</f>
        <v>0</v>
      </c>
      <c r="E83" s="7">
        <f t="shared" si="22"/>
        <v>128710</v>
      </c>
      <c r="F83" s="61">
        <f>SUM(F78:F82)</f>
        <v>6293968.2999999998</v>
      </c>
    </row>
    <row r="84" spans="2:6">
      <c r="F84" s="47"/>
    </row>
    <row r="85" spans="2:6">
      <c r="B85" s="157"/>
      <c r="C85" s="157"/>
      <c r="D85" s="157"/>
      <c r="E85" s="157"/>
      <c r="F85" s="157"/>
    </row>
    <row r="86" spans="2:6">
      <c r="B86" s="151" t="s">
        <v>88</v>
      </c>
      <c r="C86" s="151"/>
      <c r="D86" s="151"/>
      <c r="E86" s="151"/>
      <c r="F86" s="151"/>
    </row>
    <row r="87" spans="2:6" ht="46.9" customHeight="1">
      <c r="B87" s="25" t="s">
        <v>20</v>
      </c>
      <c r="C87" s="4" t="s">
        <v>5</v>
      </c>
      <c r="D87" s="4" t="s">
        <v>6</v>
      </c>
      <c r="E87" s="4" t="s">
        <v>7</v>
      </c>
      <c r="F87" s="4" t="s">
        <v>10</v>
      </c>
    </row>
    <row r="88" spans="2:6" ht="15" customHeight="1">
      <c r="B88" s="1" t="s">
        <v>0</v>
      </c>
      <c r="C88" s="5">
        <f>SUM(C68,C78)</f>
        <v>0</v>
      </c>
      <c r="D88" s="5">
        <f t="shared" ref="D88:E88" si="23">SUM(D68,D78)</f>
        <v>0</v>
      </c>
      <c r="E88" s="5">
        <f t="shared" si="23"/>
        <v>3350000</v>
      </c>
      <c r="F88" s="5">
        <f>SUM(C88:E88)</f>
        <v>3350000</v>
      </c>
    </row>
    <row r="89" spans="2:6" ht="15" customHeight="1">
      <c r="B89" s="1" t="s">
        <v>1</v>
      </c>
      <c r="C89" s="5">
        <f t="shared" ref="C89:E92" si="24">SUM(C69,C79)</f>
        <v>34520464.340000004</v>
      </c>
      <c r="D89" s="5">
        <f t="shared" si="24"/>
        <v>88139637.519999996</v>
      </c>
      <c r="E89" s="5">
        <f t="shared" si="24"/>
        <v>35711709.600000001</v>
      </c>
      <c r="F89" s="5">
        <f t="shared" ref="F89:F92" si="25">SUM(C89:E89)</f>
        <v>158371811.46000001</v>
      </c>
    </row>
    <row r="90" spans="2:6" ht="15" customHeight="1">
      <c r="B90" s="1" t="s">
        <v>2</v>
      </c>
      <c r="C90" s="5">
        <f t="shared" si="24"/>
        <v>146862.29</v>
      </c>
      <c r="D90" s="5">
        <f t="shared" si="24"/>
        <v>854</v>
      </c>
      <c r="E90" s="5">
        <f t="shared" si="24"/>
        <v>408644.08</v>
      </c>
      <c r="F90" s="5">
        <f>SUM(C88:E88)</f>
        <v>3350000</v>
      </c>
    </row>
    <row r="91" spans="2:6" ht="15" customHeight="1">
      <c r="B91" s="1" t="s">
        <v>3</v>
      </c>
      <c r="C91" s="5">
        <f t="shared" si="24"/>
        <v>3904</v>
      </c>
      <c r="D91" s="5">
        <f t="shared" si="24"/>
        <v>0</v>
      </c>
      <c r="E91" s="5">
        <f t="shared" si="24"/>
        <v>0</v>
      </c>
      <c r="F91" s="5">
        <f t="shared" si="25"/>
        <v>3904</v>
      </c>
    </row>
    <row r="92" spans="2:6" ht="15" customHeight="1" thickBot="1">
      <c r="B92" s="1" t="s">
        <v>4</v>
      </c>
      <c r="C92" s="5">
        <f t="shared" si="24"/>
        <v>93030392.280000001</v>
      </c>
      <c r="D92" s="5">
        <f t="shared" si="24"/>
        <v>58341143.090000004</v>
      </c>
      <c r="E92" s="5">
        <f t="shared" si="24"/>
        <v>132277728.05</v>
      </c>
      <c r="F92" s="5">
        <f t="shared" si="25"/>
        <v>283649263.42000002</v>
      </c>
    </row>
    <row r="93" spans="2:6" ht="16.5" thickBot="1">
      <c r="B93" s="6" t="s">
        <v>8</v>
      </c>
      <c r="C93" s="7">
        <f>SUM(C88:C92)</f>
        <v>127701622.91</v>
      </c>
      <c r="D93" s="7">
        <f>SUM(D88:D92)</f>
        <v>146481634.61000001</v>
      </c>
      <c r="E93" s="7">
        <f>SUM(E88:E92)</f>
        <v>171748081.72999999</v>
      </c>
      <c r="F93" s="61">
        <f>SUM(F88:F92)</f>
        <v>448724978.88</v>
      </c>
    </row>
    <row r="94" spans="2:6">
      <c r="B94" s="38"/>
      <c r="C94" s="38"/>
      <c r="D94" s="38"/>
      <c r="E94" s="38"/>
      <c r="F94" s="46"/>
    </row>
    <row r="95" spans="2:6">
      <c r="B95" s="156"/>
      <c r="C95" s="156"/>
      <c r="D95" s="156"/>
      <c r="E95" s="156"/>
      <c r="F95" s="156"/>
    </row>
    <row r="96" spans="2:6">
      <c r="B96" s="26" t="s">
        <v>22</v>
      </c>
      <c r="C96" s="26"/>
      <c r="D96" s="26"/>
      <c r="E96" s="26"/>
      <c r="F96" s="26"/>
    </row>
    <row r="97" spans="2:7" ht="47.45" customHeight="1">
      <c r="B97" s="25" t="s">
        <v>20</v>
      </c>
      <c r="C97" s="4" t="s">
        <v>5</v>
      </c>
      <c r="D97" s="4" t="s">
        <v>6</v>
      </c>
      <c r="E97" s="4" t="s">
        <v>7</v>
      </c>
      <c r="F97" s="4" t="s">
        <v>10</v>
      </c>
    </row>
    <row r="98" spans="2:7" ht="15" customHeight="1">
      <c r="B98" s="1" t="s">
        <v>0</v>
      </c>
      <c r="C98" s="5">
        <v>0</v>
      </c>
      <c r="D98" s="5">
        <v>0</v>
      </c>
      <c r="E98" s="5">
        <v>3513357.74</v>
      </c>
      <c r="F98" s="5">
        <f t="shared" ref="F98:F102" si="26">SUM(C98:E98)</f>
        <v>3513357.74</v>
      </c>
    </row>
    <row r="99" spans="2:7" ht="15" customHeight="1">
      <c r="B99" s="1" t="s">
        <v>1</v>
      </c>
      <c r="C99" s="5">
        <v>196088022.59</v>
      </c>
      <c r="D99" s="5">
        <v>139849688.12</v>
      </c>
      <c r="E99" s="5">
        <v>73062076.379999995</v>
      </c>
      <c r="F99" s="5">
        <f t="shared" si="26"/>
        <v>408999787.09000003</v>
      </c>
    </row>
    <row r="100" spans="2:7" ht="15" customHeight="1">
      <c r="B100" s="1" t="s">
        <v>2</v>
      </c>
      <c r="C100" s="5">
        <v>578486.68000000005</v>
      </c>
      <c r="D100" s="5">
        <v>215854</v>
      </c>
      <c r="E100" s="5">
        <v>408644.08</v>
      </c>
      <c r="F100" s="5">
        <f t="shared" si="26"/>
        <v>1202984.76</v>
      </c>
    </row>
    <row r="101" spans="2:7" ht="15" customHeight="1">
      <c r="B101" s="1" t="s">
        <v>3</v>
      </c>
      <c r="C101" s="5">
        <v>855957.46</v>
      </c>
      <c r="D101" s="5">
        <v>0</v>
      </c>
      <c r="E101" s="5">
        <v>0</v>
      </c>
      <c r="F101" s="5">
        <f t="shared" si="26"/>
        <v>855957.46</v>
      </c>
    </row>
    <row r="102" spans="2:7" ht="15" customHeight="1" thickBot="1">
      <c r="B102" s="1" t="s">
        <v>4</v>
      </c>
      <c r="C102" s="5">
        <v>313687893.81</v>
      </c>
      <c r="D102" s="5">
        <v>116642343.79000001</v>
      </c>
      <c r="E102" s="5">
        <v>661681896.20000005</v>
      </c>
      <c r="F102" s="5">
        <f t="shared" si="26"/>
        <v>1092012133.8000002</v>
      </c>
    </row>
    <row r="103" spans="2:7" ht="16.5" thickBot="1">
      <c r="B103" s="6" t="s">
        <v>8</v>
      </c>
      <c r="C103" s="7">
        <f>SUM(C98:C102)</f>
        <v>511210360.54000002</v>
      </c>
      <c r="D103" s="7">
        <f t="shared" ref="D103:E103" si="27">SUM(D98:D102)</f>
        <v>256707885.91000003</v>
      </c>
      <c r="E103" s="7">
        <f t="shared" si="27"/>
        <v>738665974.4000001</v>
      </c>
      <c r="F103" s="61">
        <f>SUM(F98:F102)</f>
        <v>1506584220.8500001</v>
      </c>
      <c r="G103" s="8" t="s">
        <v>9</v>
      </c>
    </row>
    <row r="104" spans="2:7">
      <c r="F104" s="47"/>
    </row>
    <row r="105" spans="2:7">
      <c r="B105" s="157"/>
      <c r="C105" s="157"/>
      <c r="D105" s="157"/>
      <c r="E105" s="157"/>
      <c r="F105" s="157"/>
    </row>
    <row r="106" spans="2:7" ht="39" customHeight="1">
      <c r="B106" s="155" t="s">
        <v>47</v>
      </c>
      <c r="C106" s="155"/>
      <c r="D106" s="155"/>
      <c r="E106" s="155"/>
      <c r="F106" s="155"/>
      <c r="G106" s="28"/>
    </row>
    <row r="107" spans="2:7" ht="47.45" customHeight="1">
      <c r="B107" s="25" t="s">
        <v>20</v>
      </c>
      <c r="C107" s="4" t="s">
        <v>5</v>
      </c>
      <c r="D107" s="4" t="s">
        <v>6</v>
      </c>
      <c r="E107" s="4" t="s">
        <v>7</v>
      </c>
      <c r="F107" s="4" t="s">
        <v>10</v>
      </c>
    </row>
    <row r="108" spans="2:7" ht="15" customHeight="1">
      <c r="B108" s="1" t="s">
        <v>0</v>
      </c>
      <c r="C108" s="5">
        <v>0</v>
      </c>
      <c r="D108" s="5">
        <v>0</v>
      </c>
      <c r="E108" s="5">
        <v>0</v>
      </c>
      <c r="F108" s="5">
        <f t="shared" ref="F108:F112" si="28">SUM(C108:E108)</f>
        <v>0</v>
      </c>
    </row>
    <row r="109" spans="2:7" ht="15" customHeight="1">
      <c r="B109" s="1" t="s">
        <v>1</v>
      </c>
      <c r="C109" s="5">
        <v>6828320.0899999999</v>
      </c>
      <c r="D109" s="5">
        <v>0</v>
      </c>
      <c r="E109" s="5">
        <v>21428.28</v>
      </c>
      <c r="F109" s="5">
        <f t="shared" si="28"/>
        <v>6849748.3700000001</v>
      </c>
    </row>
    <row r="110" spans="2:7" ht="15" customHeight="1">
      <c r="B110" s="1" t="s">
        <v>2</v>
      </c>
      <c r="C110" s="5">
        <v>0</v>
      </c>
      <c r="D110" s="5">
        <v>0</v>
      </c>
      <c r="E110" s="5">
        <v>0</v>
      </c>
      <c r="F110" s="5">
        <f t="shared" si="28"/>
        <v>0</v>
      </c>
    </row>
    <row r="111" spans="2:7" ht="15" customHeight="1">
      <c r="B111" s="1" t="s">
        <v>3</v>
      </c>
      <c r="C111" s="5">
        <v>618885.28</v>
      </c>
      <c r="D111" s="5">
        <v>0</v>
      </c>
      <c r="E111" s="5">
        <v>0</v>
      </c>
      <c r="F111" s="5">
        <f t="shared" si="28"/>
        <v>618885.28</v>
      </c>
    </row>
    <row r="112" spans="2:7" ht="15" customHeight="1" thickBot="1">
      <c r="B112" s="1" t="s">
        <v>4</v>
      </c>
      <c r="C112" s="5">
        <v>451538.98</v>
      </c>
      <c r="D112" s="5">
        <v>0</v>
      </c>
      <c r="E112" s="5">
        <v>899714.52</v>
      </c>
      <c r="F112" s="5">
        <f t="shared" si="28"/>
        <v>1351253.5</v>
      </c>
    </row>
    <row r="113" spans="2:8" ht="16.5" thickBot="1">
      <c r="B113" s="6" t="s">
        <v>8</v>
      </c>
      <c r="C113" s="7">
        <f>SUM(C108:C112)</f>
        <v>7898744.3499999996</v>
      </c>
      <c r="D113" s="7">
        <f t="shared" ref="D113:E113" si="29">SUM(D108:D112)</f>
        <v>0</v>
      </c>
      <c r="E113" s="7">
        <f t="shared" si="29"/>
        <v>921142.8</v>
      </c>
      <c r="F113" s="61">
        <f>SUM(F108:F112)</f>
        <v>8819887.1500000004</v>
      </c>
    </row>
    <row r="114" spans="2:8">
      <c r="F114" s="47"/>
    </row>
    <row r="115" spans="2:8">
      <c r="B115" s="156"/>
      <c r="C115" s="156"/>
      <c r="D115" s="156"/>
      <c r="E115" s="156"/>
      <c r="F115" s="156"/>
    </row>
    <row r="116" spans="2:8">
      <c r="B116" s="26" t="s">
        <v>89</v>
      </c>
      <c r="C116" s="27"/>
      <c r="D116" s="27"/>
      <c r="E116" s="27"/>
      <c r="F116" s="27"/>
    </row>
    <row r="117" spans="2:8" ht="46.9" customHeight="1">
      <c r="B117" s="25" t="s">
        <v>20</v>
      </c>
      <c r="C117" s="4" t="s">
        <v>5</v>
      </c>
      <c r="D117" s="4" t="s">
        <v>6</v>
      </c>
      <c r="E117" s="4" t="s">
        <v>7</v>
      </c>
      <c r="F117" s="4" t="s">
        <v>10</v>
      </c>
    </row>
    <row r="118" spans="2:8" ht="15" customHeight="1">
      <c r="B118" s="1" t="s">
        <v>0</v>
      </c>
      <c r="C118" s="5">
        <f>SUM(C98,C108)</f>
        <v>0</v>
      </c>
      <c r="D118" s="5">
        <f t="shared" ref="D118:E118" si="30">SUM(D98,D108)</f>
        <v>0</v>
      </c>
      <c r="E118" s="5">
        <f t="shared" si="30"/>
        <v>3513357.74</v>
      </c>
      <c r="F118" s="5">
        <f t="shared" ref="F118:F122" si="31">SUM(C118:E118)</f>
        <v>3513357.74</v>
      </c>
      <c r="G118" s="8"/>
      <c r="H118" s="8"/>
    </row>
    <row r="119" spans="2:8" ht="15" customHeight="1">
      <c r="B119" s="1" t="s">
        <v>1</v>
      </c>
      <c r="C119" s="5">
        <f t="shared" ref="C119:E122" si="32">SUM(C99,C109)</f>
        <v>202916342.68000001</v>
      </c>
      <c r="D119" s="5">
        <f t="shared" si="32"/>
        <v>139849688.12</v>
      </c>
      <c r="E119" s="5">
        <f t="shared" si="32"/>
        <v>73083504.659999996</v>
      </c>
      <c r="F119" s="5">
        <f t="shared" si="31"/>
        <v>415849535.46000004</v>
      </c>
      <c r="G119" s="8"/>
      <c r="H119" s="8"/>
    </row>
    <row r="120" spans="2:8" ht="15" customHeight="1">
      <c r="B120" s="1" t="s">
        <v>2</v>
      </c>
      <c r="C120" s="5">
        <f t="shared" si="32"/>
        <v>578486.68000000005</v>
      </c>
      <c r="D120" s="5">
        <f t="shared" si="32"/>
        <v>215854</v>
      </c>
      <c r="E120" s="5">
        <f t="shared" si="32"/>
        <v>408644.08</v>
      </c>
      <c r="F120" s="5">
        <f t="shared" si="31"/>
        <v>1202984.76</v>
      </c>
      <c r="G120" s="8"/>
      <c r="H120" s="8"/>
    </row>
    <row r="121" spans="2:8" ht="15" customHeight="1">
      <c r="B121" s="1" t="s">
        <v>3</v>
      </c>
      <c r="C121" s="5">
        <f t="shared" si="32"/>
        <v>1474842.74</v>
      </c>
      <c r="D121" s="5">
        <f t="shared" si="32"/>
        <v>0</v>
      </c>
      <c r="E121" s="5">
        <f t="shared" si="32"/>
        <v>0</v>
      </c>
      <c r="F121" s="5">
        <f t="shared" si="31"/>
        <v>1474842.74</v>
      </c>
      <c r="G121" s="8"/>
      <c r="H121" s="8"/>
    </row>
    <row r="122" spans="2:8" ht="15" customHeight="1" thickBot="1">
      <c r="B122" s="1" t="s">
        <v>4</v>
      </c>
      <c r="C122" s="5">
        <f t="shared" si="32"/>
        <v>314139432.79000002</v>
      </c>
      <c r="D122" s="5">
        <f t="shared" si="32"/>
        <v>116642343.79000001</v>
      </c>
      <c r="E122" s="5">
        <f t="shared" si="32"/>
        <v>662581610.72000003</v>
      </c>
      <c r="F122" s="5">
        <f t="shared" si="31"/>
        <v>1093363387.3000002</v>
      </c>
      <c r="G122" s="8"/>
      <c r="H122" s="8"/>
    </row>
    <row r="123" spans="2:8" ht="16.5" thickBot="1">
      <c r="B123" s="6" t="s">
        <v>8</v>
      </c>
      <c r="C123" s="7">
        <f>SUM(C118:C122)</f>
        <v>519109104.89000005</v>
      </c>
      <c r="D123" s="7">
        <f t="shared" ref="D123:E123" si="33">SUM(D118:D122)</f>
        <v>256707885.91000003</v>
      </c>
      <c r="E123" s="7">
        <f t="shared" si="33"/>
        <v>739587117.20000005</v>
      </c>
      <c r="F123" s="61">
        <f>SUM(F118:F122)</f>
        <v>1515404108.0000002</v>
      </c>
      <c r="G123" s="8"/>
    </row>
    <row r="124" spans="2:8">
      <c r="B124" s="9" t="s">
        <v>11</v>
      </c>
      <c r="C124" s="9"/>
      <c r="D124" s="9"/>
      <c r="F124" s="47"/>
      <c r="G124" s="8"/>
    </row>
    <row r="125" spans="2:8">
      <c r="B125" s="9" t="s">
        <v>23</v>
      </c>
      <c r="C125" s="9"/>
      <c r="D125" s="9"/>
      <c r="F125" s="8" t="s">
        <v>9</v>
      </c>
      <c r="G125" s="8"/>
    </row>
    <row r="126" spans="2:8">
      <c r="C126" s="8" t="s">
        <v>9</v>
      </c>
      <c r="D126" s="8" t="s">
        <v>9</v>
      </c>
      <c r="E126" s="8" t="s">
        <v>9</v>
      </c>
    </row>
  </sheetData>
  <mergeCells count="23">
    <mergeCell ref="B35:F35"/>
    <mergeCell ref="B36:F36"/>
    <mergeCell ref="B4:F4"/>
    <mergeCell ref="B5:F5"/>
    <mergeCell ref="B6:F6"/>
    <mergeCell ref="B15:F15"/>
    <mergeCell ref="B16:F16"/>
    <mergeCell ref="B106:F106"/>
    <mergeCell ref="B76:F76"/>
    <mergeCell ref="B115:F115"/>
    <mergeCell ref="B3:F3"/>
    <mergeCell ref="B86:F86"/>
    <mergeCell ref="B95:F95"/>
    <mergeCell ref="B105:F105"/>
    <mergeCell ref="B65:F65"/>
    <mergeCell ref="B66:F66"/>
    <mergeCell ref="B75:F75"/>
    <mergeCell ref="B85:F85"/>
    <mergeCell ref="B45:F45"/>
    <mergeCell ref="B55:F55"/>
    <mergeCell ref="B56:F56"/>
    <mergeCell ref="B25:F25"/>
    <mergeCell ref="B26:F26"/>
  </mergeCells>
  <pageMargins left="0.70866141732283472" right="0.70866141732283472" top="1.3385826771653544" bottom="1.7322834645669292" header="0.31496062992125984" footer="0.31496062992125984"/>
  <pageSetup paperSize="8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2"/>
  <sheetViews>
    <sheetView topLeftCell="A55" zoomScaleNormal="100" workbookViewId="0">
      <selection activeCell="D84" sqref="D84"/>
    </sheetView>
  </sheetViews>
  <sheetFormatPr defaultColWidth="8.85546875" defaultRowHeight="15"/>
  <cols>
    <col min="1" max="1" width="8.85546875" style="21"/>
    <col min="2" max="2" width="50.7109375" style="21" customWidth="1"/>
    <col min="3" max="3" width="27" style="21" customWidth="1"/>
    <col min="4" max="4" width="25.140625" style="21" customWidth="1"/>
    <col min="5" max="5" width="20.7109375" style="21" customWidth="1"/>
    <col min="6" max="6" width="30.7109375" style="21" customWidth="1"/>
    <col min="7" max="7" width="20.42578125" style="21" customWidth="1"/>
    <col min="8" max="16384" width="8.85546875" style="21"/>
  </cols>
  <sheetData>
    <row r="2" spans="2:7">
      <c r="B2" s="160" t="s">
        <v>75</v>
      </c>
      <c r="C2" s="160"/>
      <c r="D2" s="160"/>
      <c r="E2" s="160"/>
      <c r="F2" s="160"/>
    </row>
    <row r="3" spans="2:7">
      <c r="B3" s="161" t="s">
        <v>25</v>
      </c>
      <c r="C3" s="161"/>
      <c r="D3" s="161"/>
      <c r="E3" s="161"/>
      <c r="F3" s="161"/>
    </row>
    <row r="4" spans="2:7">
      <c r="B4" s="29"/>
      <c r="C4" s="29"/>
      <c r="D4" s="29"/>
      <c r="E4" s="29"/>
      <c r="F4" s="29"/>
      <c r="G4" s="29"/>
    </row>
    <row r="5" spans="2:7">
      <c r="B5" s="162" t="s">
        <v>48</v>
      </c>
      <c r="C5" s="162"/>
      <c r="D5" s="162"/>
      <c r="E5" s="162"/>
      <c r="F5" s="162"/>
    </row>
    <row r="6" spans="2:7" ht="31.5">
      <c r="B6" s="25" t="s">
        <v>26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7" ht="15.75">
      <c r="B7" s="1" t="s">
        <v>27</v>
      </c>
      <c r="C7" s="22">
        <v>96377364.370000005</v>
      </c>
      <c r="D7" s="22">
        <v>94069217.189999998</v>
      </c>
      <c r="E7" s="22">
        <v>39550311.840000004</v>
      </c>
      <c r="F7" s="22">
        <f t="shared" ref="F7:F8" si="0">SUM(C7:E7)</f>
        <v>229996893.40000001</v>
      </c>
    </row>
    <row r="8" spans="2:7" ht="16.5" thickBot="1">
      <c r="B8" s="1" t="s">
        <v>28</v>
      </c>
      <c r="C8" s="22">
        <v>86796667.959999993</v>
      </c>
      <c r="D8" s="22">
        <v>92337115.430000007</v>
      </c>
      <c r="E8" s="22">
        <v>58979993.409999996</v>
      </c>
      <c r="F8" s="22">
        <f t="shared" si="0"/>
        <v>238113776.79999998</v>
      </c>
    </row>
    <row r="9" spans="2:7" ht="16.5" thickBot="1">
      <c r="B9" s="6" t="s">
        <v>8</v>
      </c>
      <c r="C9" s="62">
        <f>SUM(C7:C8)</f>
        <v>183174032.32999998</v>
      </c>
      <c r="D9" s="62">
        <f>SUM(D7:D8)</f>
        <v>186406332.62</v>
      </c>
      <c r="E9" s="62">
        <f>SUM(E7:E8)</f>
        <v>98530305.25</v>
      </c>
      <c r="F9" s="63">
        <f>SUM(F7:F8)</f>
        <v>468110670.19999999</v>
      </c>
      <c r="G9" s="23"/>
    </row>
    <row r="10" spans="2:7" ht="15.75">
      <c r="B10" s="30"/>
      <c r="C10" s="31"/>
      <c r="D10" s="31"/>
      <c r="E10" s="31"/>
      <c r="F10" s="31"/>
      <c r="G10" s="23"/>
    </row>
    <row r="11" spans="2:7">
      <c r="G11" s="23"/>
    </row>
    <row r="12" spans="2:7">
      <c r="B12" s="159" t="s">
        <v>49</v>
      </c>
      <c r="C12" s="159"/>
      <c r="D12" s="159"/>
      <c r="E12" s="159"/>
      <c r="F12" s="159"/>
    </row>
    <row r="13" spans="2:7" ht="31.5">
      <c r="B13" s="25" t="s">
        <v>26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7" ht="15.75">
      <c r="B14" s="1" t="s">
        <v>27</v>
      </c>
      <c r="C14" s="22">
        <v>40462331.450000003</v>
      </c>
      <c r="D14" s="22">
        <v>13958756.720000001</v>
      </c>
      <c r="E14" s="22">
        <v>17440800.789999999</v>
      </c>
      <c r="F14" s="22">
        <f t="shared" ref="F14:F15" si="1">SUM(C14:E14)</f>
        <v>71861888.960000008</v>
      </c>
    </row>
    <row r="15" spans="2:7" ht="16.5" thickBot="1">
      <c r="B15" s="1" t="s">
        <v>28</v>
      </c>
      <c r="C15" s="22">
        <v>59219642.780000001</v>
      </c>
      <c r="D15" s="22">
        <v>11677678.84</v>
      </c>
      <c r="E15" s="22">
        <v>2535844.84</v>
      </c>
      <c r="F15" s="22">
        <f t="shared" si="1"/>
        <v>73433166.460000008</v>
      </c>
    </row>
    <row r="16" spans="2:7" ht="16.5" thickBot="1">
      <c r="B16" s="6" t="s">
        <v>8</v>
      </c>
      <c r="C16" s="62">
        <f>SUM(C14:C15)</f>
        <v>99681974.230000004</v>
      </c>
      <c r="D16" s="62">
        <f>SUM(D14:D15)</f>
        <v>25636435.560000002</v>
      </c>
      <c r="E16" s="62">
        <f>SUM(E14:E15)</f>
        <v>19976645.629999999</v>
      </c>
      <c r="F16" s="63">
        <f>SUM(F14:F15)</f>
        <v>145295055.42000002</v>
      </c>
    </row>
    <row r="17" spans="2:7" ht="13.5" customHeight="1">
      <c r="B17" s="30"/>
      <c r="C17" s="31"/>
      <c r="D17" s="31"/>
      <c r="E17" s="31"/>
      <c r="F17" s="31"/>
    </row>
    <row r="18" spans="2:7" ht="12.75" customHeight="1"/>
    <row r="19" spans="2:7">
      <c r="B19" s="162" t="s">
        <v>90</v>
      </c>
      <c r="C19" s="162"/>
      <c r="D19" s="162"/>
      <c r="E19" s="162"/>
      <c r="F19" s="162"/>
    </row>
    <row r="20" spans="2:7" ht="31.5">
      <c r="B20" s="25" t="s">
        <v>26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7" ht="15.75">
      <c r="B21" s="1" t="s">
        <v>27</v>
      </c>
      <c r="C21" s="22">
        <f>SUM(C7,C14)</f>
        <v>136839695.81999999</v>
      </c>
      <c r="D21" s="22">
        <f t="shared" ref="D21:E21" si="2">SUM(D7,D14)</f>
        <v>108027973.91</v>
      </c>
      <c r="E21" s="22">
        <f t="shared" si="2"/>
        <v>56991112.630000003</v>
      </c>
      <c r="F21" s="22">
        <f t="shared" ref="F21:F22" si="3">SUM(C21:E21)</f>
        <v>301858782.36000001</v>
      </c>
    </row>
    <row r="22" spans="2:7" ht="16.5" thickBot="1">
      <c r="B22" s="1" t="s">
        <v>28</v>
      </c>
      <c r="C22" s="22">
        <f>SUM(C8,C15)</f>
        <v>146016310.74000001</v>
      </c>
      <c r="D22" s="22">
        <f t="shared" ref="D22:E22" si="4">SUM(D8,D15)</f>
        <v>104014794.27000001</v>
      </c>
      <c r="E22" s="22">
        <f t="shared" si="4"/>
        <v>61515838.25</v>
      </c>
      <c r="F22" s="22">
        <f t="shared" si="3"/>
        <v>311546943.25999999</v>
      </c>
    </row>
    <row r="23" spans="2:7" ht="16.5" thickBot="1">
      <c r="B23" s="6" t="s">
        <v>8</v>
      </c>
      <c r="C23" s="62">
        <f>SUM(C21:C22)</f>
        <v>282856006.56</v>
      </c>
      <c r="D23" s="62">
        <f>SUM(D21:D22)</f>
        <v>212042768.18000001</v>
      </c>
      <c r="E23" s="62">
        <f>SUM(E21:E22)</f>
        <v>118506950.88</v>
      </c>
      <c r="F23" s="63">
        <f>SUM(F21:F22)</f>
        <v>613405725.62</v>
      </c>
      <c r="G23" s="23" t="s">
        <v>9</v>
      </c>
    </row>
    <row r="24" spans="2:7" ht="15.75">
      <c r="B24" s="30"/>
      <c r="C24" s="31"/>
      <c r="D24" s="31"/>
      <c r="E24" s="31"/>
      <c r="F24" s="31"/>
    </row>
    <row r="25" spans="2:7" ht="15.75">
      <c r="B25" s="30"/>
      <c r="C25" s="31"/>
      <c r="D25" s="31"/>
      <c r="E25" s="31"/>
      <c r="F25" s="31"/>
    </row>
    <row r="26" spans="2:7">
      <c r="B26" s="162" t="s">
        <v>12</v>
      </c>
      <c r="C26" s="162"/>
      <c r="D26" s="162"/>
      <c r="E26" s="162"/>
      <c r="F26" s="162"/>
    </row>
    <row r="27" spans="2:7" ht="31.5">
      <c r="B27" s="25" t="s">
        <v>26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7" ht="15.75">
      <c r="B28" s="1" t="s">
        <v>27</v>
      </c>
      <c r="C28" s="22">
        <v>72484716.920000002</v>
      </c>
      <c r="D28" s="22">
        <v>51698455.090000004</v>
      </c>
      <c r="E28" s="22">
        <v>23545052.93</v>
      </c>
      <c r="F28" s="22">
        <f t="shared" ref="F28:F29" si="5">SUM(C28:E28)</f>
        <v>147728224.94</v>
      </c>
    </row>
    <row r="29" spans="2:7" ht="16.5" thickBot="1">
      <c r="B29" s="1" t="s">
        <v>28</v>
      </c>
      <c r="C29" s="22">
        <v>62610590.600000001</v>
      </c>
      <c r="D29" s="22">
        <v>62229371.619999997</v>
      </c>
      <c r="E29" s="22">
        <v>30876950.52</v>
      </c>
      <c r="F29" s="22">
        <f t="shared" si="5"/>
        <v>155716912.74000001</v>
      </c>
      <c r="G29" s="23" t="s">
        <v>9</v>
      </c>
    </row>
    <row r="30" spans="2:7" ht="16.5" thickBot="1">
      <c r="B30" s="6" t="s">
        <v>8</v>
      </c>
      <c r="C30" s="62">
        <f>SUM(C28:C29)</f>
        <v>135095307.52000001</v>
      </c>
      <c r="D30" s="62">
        <f>SUM(D28:D29)</f>
        <v>113927826.71000001</v>
      </c>
      <c r="E30" s="62">
        <f>SUM(E28:E29)</f>
        <v>54422003.450000003</v>
      </c>
      <c r="F30" s="63">
        <f>SUM(F28:F29)</f>
        <v>303445137.68000001</v>
      </c>
      <c r="G30" s="23" t="s">
        <v>9</v>
      </c>
    </row>
    <row r="31" spans="2:7" ht="15.75">
      <c r="B31" s="30"/>
      <c r="C31" s="31"/>
      <c r="D31" s="31"/>
      <c r="E31" s="31"/>
      <c r="F31" s="31"/>
      <c r="G31" s="23"/>
    </row>
    <row r="32" spans="2:7">
      <c r="G32" s="23" t="s">
        <v>9</v>
      </c>
    </row>
    <row r="33" spans="2:7">
      <c r="B33" s="159" t="s">
        <v>50</v>
      </c>
      <c r="C33" s="159"/>
      <c r="D33" s="159"/>
      <c r="E33" s="159"/>
      <c r="F33" s="159"/>
    </row>
    <row r="34" spans="2:7" ht="31.5">
      <c r="B34" s="25" t="s">
        <v>26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7" ht="15.75">
      <c r="B35" s="1" t="s">
        <v>27</v>
      </c>
      <c r="C35" s="22">
        <v>31960697.649999999</v>
      </c>
      <c r="D35" s="22">
        <v>3709105.13</v>
      </c>
      <c r="E35" s="22">
        <v>13081379.4</v>
      </c>
      <c r="F35" s="22">
        <f t="shared" ref="F35:F36" si="6">SUM(C35:E35)</f>
        <v>48751182.18</v>
      </c>
    </row>
    <row r="36" spans="2:7" ht="16.5" thickBot="1">
      <c r="B36" s="1" t="s">
        <v>28</v>
      </c>
      <c r="C36" s="22">
        <v>40650850.43</v>
      </c>
      <c r="D36" s="22">
        <v>9260715.3499999996</v>
      </c>
      <c r="E36" s="22">
        <v>1792483.72</v>
      </c>
      <c r="F36" s="22">
        <f t="shared" si="6"/>
        <v>51704049.5</v>
      </c>
    </row>
    <row r="37" spans="2:7" ht="16.5" thickBot="1">
      <c r="B37" s="6" t="s">
        <v>8</v>
      </c>
      <c r="C37" s="62">
        <f>SUM(C35:C36)</f>
        <v>72611548.079999998</v>
      </c>
      <c r="D37" s="62">
        <f>SUM(D35:D36)</f>
        <v>12969820.48</v>
      </c>
      <c r="E37" s="62">
        <f>SUM(E35:E36)</f>
        <v>14873863.120000001</v>
      </c>
      <c r="F37" s="63">
        <f>SUM(F35:F36)</f>
        <v>100455231.68000001</v>
      </c>
    </row>
    <row r="38" spans="2:7" ht="15.75">
      <c r="B38" s="30"/>
      <c r="C38" s="31"/>
      <c r="D38" s="31"/>
      <c r="E38" s="31"/>
      <c r="F38" s="31"/>
    </row>
    <row r="40" spans="2:7">
      <c r="B40" s="159" t="s">
        <v>91</v>
      </c>
      <c r="C40" s="159"/>
      <c r="D40" s="159"/>
      <c r="E40" s="159"/>
      <c r="F40" s="159"/>
    </row>
    <row r="41" spans="2:7" ht="31.5">
      <c r="B41" s="25" t="s">
        <v>26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7" ht="15.75">
      <c r="B42" s="1" t="s">
        <v>27</v>
      </c>
      <c r="C42" s="22">
        <f>SUM(C28,C35)</f>
        <v>104445414.56999999</v>
      </c>
      <c r="D42" s="22">
        <f t="shared" ref="D42:E42" si="7">SUM(D28,D35)</f>
        <v>55407560.220000006</v>
      </c>
      <c r="E42" s="22">
        <f t="shared" si="7"/>
        <v>36626432.329999998</v>
      </c>
      <c r="F42" s="22">
        <f t="shared" ref="F42:F43" si="8">SUM(C42:E42)</f>
        <v>196479407.12</v>
      </c>
    </row>
    <row r="43" spans="2:7" ht="16.5" thickBot="1">
      <c r="B43" s="1" t="s">
        <v>28</v>
      </c>
      <c r="C43" s="22">
        <f>SUM(C29,C36)</f>
        <v>103261441.03</v>
      </c>
      <c r="D43" s="22">
        <f t="shared" ref="D43:E43" si="9">SUM(D29,D36)</f>
        <v>71490086.969999999</v>
      </c>
      <c r="E43" s="22">
        <f t="shared" si="9"/>
        <v>32669434.239999998</v>
      </c>
      <c r="F43" s="22">
        <f t="shared" si="8"/>
        <v>207420962.24000001</v>
      </c>
    </row>
    <row r="44" spans="2:7" ht="16.5" thickBot="1">
      <c r="B44" s="6" t="s">
        <v>8</v>
      </c>
      <c r="C44" s="62">
        <f>SUM(C42:C43)</f>
        <v>207706855.59999999</v>
      </c>
      <c r="D44" s="62">
        <f>SUM(D42:D43)</f>
        <v>126897647.19</v>
      </c>
      <c r="E44" s="62">
        <f>SUM(E42:E43)</f>
        <v>69295866.569999993</v>
      </c>
      <c r="F44" s="63">
        <f>SUM(F42:F43)</f>
        <v>403900369.36000001</v>
      </c>
      <c r="G44" s="23" t="s">
        <v>9</v>
      </c>
    </row>
    <row r="45" spans="2:7" ht="15.75">
      <c r="B45" s="30"/>
      <c r="C45" s="31"/>
      <c r="D45" s="31"/>
      <c r="E45" s="31"/>
      <c r="F45" s="31"/>
    </row>
    <row r="46" spans="2:7" ht="15.75">
      <c r="B46" s="30"/>
      <c r="C46" s="31"/>
      <c r="D46" s="31"/>
      <c r="E46" s="31"/>
      <c r="F46" s="31"/>
    </row>
    <row r="47" spans="2:7">
      <c r="B47" s="159" t="s">
        <v>51</v>
      </c>
      <c r="C47" s="159"/>
      <c r="D47" s="159"/>
      <c r="E47" s="159"/>
      <c r="F47" s="159"/>
    </row>
    <row r="48" spans="2:7" ht="31.5">
      <c r="B48" s="25" t="s">
        <v>26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27</v>
      </c>
      <c r="C49" s="22">
        <v>25764470.859999999</v>
      </c>
      <c r="D49" s="22">
        <v>48643577.759999998</v>
      </c>
      <c r="E49" s="22">
        <v>18511486.870000001</v>
      </c>
      <c r="F49" s="22">
        <f t="shared" ref="F49:F50" si="10">SUM(C49:E49)</f>
        <v>92919535.49000001</v>
      </c>
    </row>
    <row r="50" spans="2:6" ht="16.5" thickBot="1">
      <c r="B50" s="1" t="s">
        <v>28</v>
      </c>
      <c r="C50" s="22">
        <v>21569611.449999999</v>
      </c>
      <c r="D50" s="22">
        <v>24411218.370000001</v>
      </c>
      <c r="E50" s="22">
        <v>18136120.82</v>
      </c>
      <c r="F50" s="22">
        <f t="shared" si="10"/>
        <v>64116950.640000001</v>
      </c>
    </row>
    <row r="51" spans="2:6" ht="16.5" thickBot="1">
      <c r="B51" s="6" t="s">
        <v>8</v>
      </c>
      <c r="C51" s="62">
        <f>SUM(C49:C50)</f>
        <v>47334082.310000002</v>
      </c>
      <c r="D51" s="62">
        <f>SUM(D49:D50)</f>
        <v>73054796.129999995</v>
      </c>
      <c r="E51" s="62">
        <f>SUM(E49:E50)</f>
        <v>36647607.689999998</v>
      </c>
      <c r="F51" s="63">
        <f>SUM(F49:F50)</f>
        <v>157036486.13</v>
      </c>
    </row>
    <row r="52" spans="2:6" ht="15.75">
      <c r="B52" s="30"/>
      <c r="C52" s="31"/>
      <c r="D52" s="31"/>
      <c r="E52" s="31"/>
      <c r="F52" s="31"/>
    </row>
    <row r="54" spans="2:6">
      <c r="B54" s="159" t="s">
        <v>52</v>
      </c>
      <c r="C54" s="159"/>
      <c r="D54" s="159"/>
      <c r="E54" s="159"/>
      <c r="F54" s="159"/>
    </row>
    <row r="55" spans="2:6" ht="31.5">
      <c r="B55" s="25" t="s">
        <v>26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27</v>
      </c>
      <c r="C56" s="22">
        <v>7077768.2699999996</v>
      </c>
      <c r="D56" s="22">
        <v>3187082.19</v>
      </c>
      <c r="E56" s="22">
        <v>2654602.1</v>
      </c>
      <c r="F56" s="22">
        <f t="shared" ref="F56:F57" si="11">SUM(C56:E56)</f>
        <v>12919452.559999999</v>
      </c>
    </row>
    <row r="57" spans="2:6" ht="16.5" thickBot="1">
      <c r="B57" s="1" t="s">
        <v>28</v>
      </c>
      <c r="C57" s="22">
        <v>12579894.9</v>
      </c>
      <c r="D57" s="22">
        <v>3955703.32</v>
      </c>
      <c r="E57" s="22">
        <v>1499227.4</v>
      </c>
      <c r="F57" s="22">
        <f t="shared" si="11"/>
        <v>18034825.620000001</v>
      </c>
    </row>
    <row r="58" spans="2:6" ht="16.5" thickBot="1">
      <c r="B58" s="6" t="s">
        <v>8</v>
      </c>
      <c r="C58" s="62">
        <f>SUM(C56:C57)</f>
        <v>19657663.170000002</v>
      </c>
      <c r="D58" s="62">
        <f>SUM(D56:D57)</f>
        <v>7142785.5099999998</v>
      </c>
      <c r="E58" s="62">
        <f>SUM(E56:E57)</f>
        <v>4153829.5</v>
      </c>
      <c r="F58" s="63">
        <f>SUM(F56:F57)</f>
        <v>30954278.18</v>
      </c>
    </row>
    <row r="59" spans="2:6" ht="15.75">
      <c r="B59" s="30"/>
      <c r="C59" s="31"/>
      <c r="D59" s="31"/>
      <c r="E59" s="31"/>
      <c r="F59" s="31"/>
    </row>
    <row r="61" spans="2:6">
      <c r="B61" s="159" t="s">
        <v>92</v>
      </c>
      <c r="C61" s="159"/>
      <c r="D61" s="159"/>
      <c r="E61" s="159"/>
      <c r="F61" s="159"/>
    </row>
    <row r="62" spans="2:6" ht="31.5">
      <c r="B62" s="25" t="s">
        <v>26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27</v>
      </c>
      <c r="C63" s="22">
        <f>SUM(C49,C56)</f>
        <v>32842239.129999999</v>
      </c>
      <c r="D63" s="22">
        <f t="shared" ref="D63:E63" si="12">SUM(D49,D56)</f>
        <v>51830659.949999996</v>
      </c>
      <c r="E63" s="22">
        <f t="shared" si="12"/>
        <v>21166088.970000003</v>
      </c>
      <c r="F63" s="22">
        <f t="shared" ref="F63:F64" si="13">SUM(C63:E63)</f>
        <v>105838988.05</v>
      </c>
    </row>
    <row r="64" spans="2:6" ht="16.5" thickBot="1">
      <c r="B64" s="1" t="s">
        <v>28</v>
      </c>
      <c r="C64" s="22">
        <f>SUM(C50,C57)</f>
        <v>34149506.350000001</v>
      </c>
      <c r="D64" s="22">
        <f t="shared" ref="D64:E64" si="14">SUM(D50,D57)</f>
        <v>28366921.690000001</v>
      </c>
      <c r="E64" s="22">
        <f t="shared" si="14"/>
        <v>19635348.219999999</v>
      </c>
      <c r="F64" s="22">
        <f t="shared" si="13"/>
        <v>82151776.260000005</v>
      </c>
    </row>
    <row r="65" spans="2:7" ht="16.5" thickBot="1">
      <c r="B65" s="6" t="s">
        <v>8</v>
      </c>
      <c r="C65" s="62">
        <f>SUM(C63:C64)</f>
        <v>66991745.480000004</v>
      </c>
      <c r="D65" s="62">
        <f>SUM(D63:D64)</f>
        <v>80197581.640000001</v>
      </c>
      <c r="E65" s="62">
        <f>SUM(E63:E64)</f>
        <v>40801437.189999998</v>
      </c>
      <c r="F65" s="63">
        <f>SUM(F63:F64)</f>
        <v>187990764.31</v>
      </c>
      <c r="G65" s="23" t="s">
        <v>9</v>
      </c>
    </row>
    <row r="66" spans="2:7" ht="15.75">
      <c r="B66" s="30"/>
      <c r="C66" s="31"/>
      <c r="D66" s="31"/>
      <c r="E66" s="31"/>
      <c r="F66" s="31"/>
      <c r="G66" s="23" t="s">
        <v>9</v>
      </c>
    </row>
    <row r="67" spans="2:7" ht="15.75">
      <c r="B67" s="30"/>
      <c r="C67" s="31"/>
      <c r="D67" s="31"/>
      <c r="E67" s="31"/>
      <c r="F67" s="31"/>
    </row>
    <row r="68" spans="2:7">
      <c r="B68" s="159" t="s">
        <v>53</v>
      </c>
      <c r="C68" s="159"/>
      <c r="D68" s="159"/>
      <c r="E68" s="159"/>
      <c r="F68" s="159"/>
    </row>
    <row r="69" spans="2:7" ht="31.5">
      <c r="B69" s="25" t="s">
        <v>26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7" ht="15.75">
      <c r="B70" s="1" t="s">
        <v>27</v>
      </c>
      <c r="C70" s="22">
        <v>98249187.780000001</v>
      </c>
      <c r="D70" s="22">
        <v>100342032.84999999</v>
      </c>
      <c r="E70" s="22">
        <v>42056539.799999997</v>
      </c>
      <c r="F70" s="22">
        <f t="shared" ref="F70:F71" si="15">SUM(C70:E70)</f>
        <v>240647760.43000001</v>
      </c>
      <c r="G70" s="23"/>
    </row>
    <row r="71" spans="2:7" ht="16.5" thickBot="1">
      <c r="B71" s="1" t="s">
        <v>28</v>
      </c>
      <c r="C71" s="22">
        <v>84180121.049999997</v>
      </c>
      <c r="D71" s="22">
        <v>86640589.989999995</v>
      </c>
      <c r="E71" s="22">
        <v>49013071.340000004</v>
      </c>
      <c r="F71" s="22">
        <f t="shared" si="15"/>
        <v>219833782.38</v>
      </c>
      <c r="G71" s="23"/>
    </row>
    <row r="72" spans="2:7" ht="16.5" thickBot="1">
      <c r="B72" s="6" t="s">
        <v>8</v>
      </c>
      <c r="C72" s="62">
        <f>SUM(C70:C71)</f>
        <v>182429308.82999998</v>
      </c>
      <c r="D72" s="62">
        <f>SUM(D70:D71)</f>
        <v>186982622.83999997</v>
      </c>
      <c r="E72" s="62">
        <f>SUM(E70:E71)</f>
        <v>91069611.140000001</v>
      </c>
      <c r="F72" s="63">
        <f>SUM(F70:F71)</f>
        <v>460481542.81</v>
      </c>
      <c r="G72" s="23"/>
    </row>
    <row r="73" spans="2:7" ht="15.75">
      <c r="B73" s="30"/>
      <c r="C73" s="31"/>
      <c r="D73" s="31"/>
      <c r="E73" s="31"/>
      <c r="F73" s="31"/>
      <c r="G73" s="23"/>
    </row>
    <row r="75" spans="2:7">
      <c r="B75" s="159" t="s">
        <v>54</v>
      </c>
      <c r="C75" s="159"/>
      <c r="D75" s="159"/>
      <c r="E75" s="159"/>
      <c r="F75" s="159"/>
    </row>
    <row r="76" spans="2:7" ht="31.5">
      <c r="B76" s="25" t="s">
        <v>26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7" ht="15.75">
      <c r="B77" s="1" t="s">
        <v>27</v>
      </c>
      <c r="C77" s="22">
        <v>39038465.920000002</v>
      </c>
      <c r="D77" s="22">
        <v>3896187.32</v>
      </c>
      <c r="E77" s="22">
        <v>15735981.5</v>
      </c>
      <c r="F77" s="22">
        <f t="shared" ref="F77:F78" si="16">SUM(C77:E77)</f>
        <v>58670634.740000002</v>
      </c>
      <c r="G77" s="23"/>
    </row>
    <row r="78" spans="2:7" ht="16.5" thickBot="1">
      <c r="B78" s="1" t="s">
        <v>28</v>
      </c>
      <c r="C78" s="22">
        <v>53230745.329999998</v>
      </c>
      <c r="D78" s="22">
        <v>13216418.67</v>
      </c>
      <c r="E78" s="22">
        <v>3291711.12</v>
      </c>
      <c r="F78" s="22">
        <f t="shared" si="16"/>
        <v>69738875.120000005</v>
      </c>
      <c r="G78" s="23"/>
    </row>
    <row r="79" spans="2:7" ht="16.5" thickBot="1">
      <c r="B79" s="6" t="s">
        <v>8</v>
      </c>
      <c r="C79" s="62">
        <f>SUM(C77:C78)</f>
        <v>92269211.25</v>
      </c>
      <c r="D79" s="62">
        <f>SUM(D77:D78)</f>
        <v>17112605.989999998</v>
      </c>
      <c r="E79" s="62">
        <f>SUM(E77:E78)</f>
        <v>19027692.620000001</v>
      </c>
      <c r="F79" s="63">
        <f>SUM(F77:F78)</f>
        <v>128409509.86000001</v>
      </c>
    </row>
    <row r="80" spans="2:7" ht="15.75">
      <c r="B80" s="30"/>
      <c r="C80" s="31"/>
      <c r="D80" s="31"/>
      <c r="E80" s="31"/>
      <c r="F80" s="31"/>
    </row>
    <row r="82" spans="2:7">
      <c r="B82" s="159" t="s">
        <v>93</v>
      </c>
      <c r="C82" s="159"/>
      <c r="D82" s="159"/>
      <c r="E82" s="159"/>
      <c r="F82" s="159"/>
    </row>
    <row r="83" spans="2:7" ht="31.5">
      <c r="B83" s="25" t="s">
        <v>26</v>
      </c>
      <c r="C83" s="4" t="s">
        <v>5</v>
      </c>
      <c r="D83" s="4" t="s">
        <v>6</v>
      </c>
      <c r="E83" s="4" t="s">
        <v>7</v>
      </c>
      <c r="F83" s="4" t="s">
        <v>10</v>
      </c>
    </row>
    <row r="84" spans="2:7" ht="15.75">
      <c r="B84" s="1" t="s">
        <v>27</v>
      </c>
      <c r="C84" s="22">
        <f>SUM(C70,C77)</f>
        <v>137287653.69999999</v>
      </c>
      <c r="D84" s="22">
        <f t="shared" ref="D84:E84" si="17">SUM(D70,D77)</f>
        <v>104238220.16999999</v>
      </c>
      <c r="E84" s="22">
        <f t="shared" si="17"/>
        <v>57792521.299999997</v>
      </c>
      <c r="F84" s="22">
        <f t="shared" ref="F84:F85" si="18">SUM(C84:E84)</f>
        <v>299318395.16999996</v>
      </c>
      <c r="G84" s="23"/>
    </row>
    <row r="85" spans="2:7" ht="16.5" thickBot="1">
      <c r="B85" s="1" t="s">
        <v>28</v>
      </c>
      <c r="C85" s="22">
        <f>SUM(C71,C78)</f>
        <v>137410866.38</v>
      </c>
      <c r="D85" s="22">
        <f t="shared" ref="D85:E85" si="19">SUM(D71,D78)</f>
        <v>99857008.659999996</v>
      </c>
      <c r="E85" s="22">
        <f t="shared" si="19"/>
        <v>52304782.460000001</v>
      </c>
      <c r="F85" s="22">
        <f t="shared" si="18"/>
        <v>289572657.5</v>
      </c>
      <c r="G85" s="23"/>
    </row>
    <row r="86" spans="2:7" ht="16.5" thickBot="1">
      <c r="B86" s="6" t="s">
        <v>8</v>
      </c>
      <c r="C86" s="62">
        <f>SUM(C84:C85)</f>
        <v>274698520.07999998</v>
      </c>
      <c r="D86" s="62">
        <f t="shared" ref="D86:E86" si="20">SUM(D84:D85)</f>
        <v>204095228.82999998</v>
      </c>
      <c r="E86" s="62">
        <f t="shared" si="20"/>
        <v>110097303.75999999</v>
      </c>
      <c r="F86" s="63">
        <f>SUM(F84:F85)</f>
        <v>588891052.66999996</v>
      </c>
      <c r="G86" s="23"/>
    </row>
    <row r="87" spans="2:7">
      <c r="B87" s="24" t="s">
        <v>11</v>
      </c>
      <c r="C87" s="24"/>
      <c r="D87" s="24"/>
      <c r="E87" s="24" t="s">
        <v>9</v>
      </c>
      <c r="F87" s="45"/>
    </row>
    <row r="88" spans="2:7">
      <c r="B88" s="24" t="s">
        <v>23</v>
      </c>
      <c r="C88" s="24"/>
      <c r="D88" s="24"/>
      <c r="E88" s="24"/>
      <c r="F88" s="23" t="s">
        <v>9</v>
      </c>
    </row>
    <row r="89" spans="2:7">
      <c r="C89" s="23" t="s">
        <v>9</v>
      </c>
    </row>
    <row r="90" spans="2:7">
      <c r="C90" s="23" t="s">
        <v>9</v>
      </c>
      <c r="D90" s="23" t="s">
        <v>9</v>
      </c>
      <c r="E90" s="23" t="s">
        <v>9</v>
      </c>
    </row>
    <row r="91" spans="2:7">
      <c r="C91" s="21" t="s">
        <v>9</v>
      </c>
    </row>
    <row r="92" spans="2:7">
      <c r="C92" s="21" t="s">
        <v>9</v>
      </c>
    </row>
  </sheetData>
  <mergeCells count="14">
    <mergeCell ref="B2:F2"/>
    <mergeCell ref="B3:F3"/>
    <mergeCell ref="B5:F5"/>
    <mergeCell ref="B40:F40"/>
    <mergeCell ref="B19:F19"/>
    <mergeCell ref="B26:F26"/>
    <mergeCell ref="B33:F33"/>
    <mergeCell ref="B12:F12"/>
    <mergeCell ref="B54:F54"/>
    <mergeCell ref="B47:F47"/>
    <mergeCell ref="B82:F82"/>
    <mergeCell ref="B61:F61"/>
    <mergeCell ref="B68:F68"/>
    <mergeCell ref="B75:F75"/>
  </mergeCells>
  <pageMargins left="0.70866141732283472" right="0.70866141732283472" top="1.5354330708661419" bottom="1.5354330708661419" header="0.31496062992125984" footer="0.31496062992125984"/>
  <pageSetup paperSize="8" scale="8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8"/>
  <sheetViews>
    <sheetView topLeftCell="A64" workbookViewId="0">
      <selection activeCell="D72" sqref="D72"/>
    </sheetView>
  </sheetViews>
  <sheetFormatPr defaultColWidth="8.85546875" defaultRowHeight="15"/>
  <cols>
    <col min="1" max="1" width="8.85546875" style="21"/>
    <col min="2" max="2" width="50.7109375" style="21" customWidth="1"/>
    <col min="3" max="5" width="26.7109375" style="21" customWidth="1"/>
    <col min="6" max="6" width="30.7109375" style="21" customWidth="1"/>
    <col min="7" max="16384" width="8.85546875" style="21"/>
  </cols>
  <sheetData>
    <row r="2" spans="2:6">
      <c r="B2" s="160" t="s">
        <v>76</v>
      </c>
      <c r="C2" s="160"/>
      <c r="D2" s="160"/>
      <c r="E2" s="160"/>
      <c r="F2" s="160"/>
    </row>
    <row r="3" spans="2:6">
      <c r="B3" s="161" t="s">
        <v>25</v>
      </c>
      <c r="C3" s="161"/>
      <c r="D3" s="161"/>
      <c r="E3" s="161"/>
      <c r="F3" s="161"/>
    </row>
    <row r="5" spans="2:6">
      <c r="B5" s="151" t="s">
        <v>42</v>
      </c>
      <c r="C5" s="158"/>
      <c r="D5" s="158"/>
      <c r="E5" s="158"/>
      <c r="F5" s="158"/>
    </row>
    <row r="6" spans="2:6" ht="31.5">
      <c r="B6" s="25" t="s">
        <v>29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6" ht="15.75">
      <c r="B7" s="1" t="s">
        <v>27</v>
      </c>
      <c r="C7" s="22">
        <v>1279788.45</v>
      </c>
      <c r="D7" s="22">
        <v>3068714.58</v>
      </c>
      <c r="E7" s="22">
        <v>1097897.3700000001</v>
      </c>
      <c r="F7" s="22">
        <f t="shared" ref="F7:F8" si="0">SUM(C7:E7)</f>
        <v>5446400.4000000004</v>
      </c>
    </row>
    <row r="8" spans="2:6" ht="16.5" thickBot="1">
      <c r="B8" s="1" t="s">
        <v>28</v>
      </c>
      <c r="C8" s="22">
        <v>5211256.12</v>
      </c>
      <c r="D8" s="22">
        <v>844469.1</v>
      </c>
      <c r="E8" s="22">
        <v>619599.87</v>
      </c>
      <c r="F8" s="22">
        <f t="shared" si="0"/>
        <v>6675325.0899999999</v>
      </c>
    </row>
    <row r="9" spans="2:6" ht="16.5" thickBot="1">
      <c r="B9" s="6" t="s">
        <v>8</v>
      </c>
      <c r="C9" s="62">
        <f>SUM(C7:C8)</f>
        <v>6491044.5700000003</v>
      </c>
      <c r="D9" s="62">
        <f>SUM(D7:D8)</f>
        <v>3913183.68</v>
      </c>
      <c r="E9" s="62">
        <f>SUM(E7:E8)</f>
        <v>1717497.2400000002</v>
      </c>
      <c r="F9" s="63">
        <f>SUM(F7:F8)</f>
        <v>12121725.49</v>
      </c>
    </row>
    <row r="10" spans="2:6" ht="15.75">
      <c r="B10" s="30"/>
      <c r="C10" s="31"/>
      <c r="D10" s="31"/>
      <c r="E10" s="31"/>
      <c r="F10" s="31"/>
    </row>
    <row r="12" spans="2:6">
      <c r="B12" s="151" t="s">
        <v>45</v>
      </c>
      <c r="C12" s="158"/>
      <c r="D12" s="158"/>
      <c r="E12" s="158"/>
      <c r="F12" s="158"/>
    </row>
    <row r="13" spans="2:6" ht="31.5">
      <c r="B13" s="25" t="s">
        <v>29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6" ht="15.75">
      <c r="B14" s="1" t="s">
        <v>27</v>
      </c>
      <c r="C14" s="22">
        <v>398777.09</v>
      </c>
      <c r="D14" s="22">
        <v>0</v>
      </c>
      <c r="E14" s="22">
        <v>810000</v>
      </c>
      <c r="F14" s="22">
        <f t="shared" ref="F14:F15" si="1">SUM(C14:E14)</f>
        <v>1208777.0900000001</v>
      </c>
    </row>
    <row r="15" spans="2:6" ht="16.5" thickBot="1">
      <c r="B15" s="1" t="s">
        <v>28</v>
      </c>
      <c r="C15" s="22">
        <v>0</v>
      </c>
      <c r="D15" s="22">
        <v>0</v>
      </c>
      <c r="E15" s="22">
        <v>0</v>
      </c>
      <c r="F15" s="22">
        <f t="shared" si="1"/>
        <v>0</v>
      </c>
    </row>
    <row r="16" spans="2:6" ht="16.5" thickBot="1">
      <c r="B16" s="6" t="s">
        <v>8</v>
      </c>
      <c r="C16" s="62">
        <f>SUM(C14:C15)</f>
        <v>398777.09</v>
      </c>
      <c r="D16" s="62">
        <f t="shared" ref="D16:E16" si="2">SUM(D14:D15)</f>
        <v>0</v>
      </c>
      <c r="E16" s="62">
        <f t="shared" si="2"/>
        <v>810000</v>
      </c>
      <c r="F16" s="63">
        <f>SUM(F14:F15)</f>
        <v>1208777.0900000001</v>
      </c>
    </row>
    <row r="17" spans="2:6" ht="15.75">
      <c r="B17" s="30"/>
      <c r="C17" s="31"/>
      <c r="D17" s="31"/>
      <c r="E17" s="31"/>
      <c r="F17" s="31"/>
    </row>
    <row r="19" spans="2:6">
      <c r="B19" s="151" t="s">
        <v>86</v>
      </c>
      <c r="C19" s="151"/>
      <c r="D19" s="151"/>
      <c r="E19" s="151"/>
      <c r="F19" s="151"/>
    </row>
    <row r="20" spans="2:6" ht="31.5">
      <c r="B20" s="25" t="s">
        <v>29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6" ht="15.75">
      <c r="B21" s="1" t="s">
        <v>27</v>
      </c>
      <c r="C21" s="22">
        <f>SUM(C7,C14)</f>
        <v>1678565.54</v>
      </c>
      <c r="D21" s="22">
        <f t="shared" ref="D21:E21" si="3">SUM(D7,D14)</f>
        <v>3068714.58</v>
      </c>
      <c r="E21" s="22">
        <f t="shared" si="3"/>
        <v>1907897.37</v>
      </c>
      <c r="F21" s="22">
        <f t="shared" ref="F21:F22" si="4">SUM(C21:E21)</f>
        <v>6655177.4900000002</v>
      </c>
    </row>
    <row r="22" spans="2:6" ht="16.5" thickBot="1">
      <c r="B22" s="1" t="s">
        <v>28</v>
      </c>
      <c r="C22" s="22">
        <f>SUM(C8,C15)</f>
        <v>5211256.12</v>
      </c>
      <c r="D22" s="22">
        <f t="shared" ref="D22:E22" si="5">SUM(D8,D15)</f>
        <v>844469.1</v>
      </c>
      <c r="E22" s="22">
        <f t="shared" si="5"/>
        <v>619599.87</v>
      </c>
      <c r="F22" s="22">
        <f t="shared" si="4"/>
        <v>6675325.0899999999</v>
      </c>
    </row>
    <row r="23" spans="2:6" ht="16.5" thickBot="1">
      <c r="B23" s="6" t="s">
        <v>8</v>
      </c>
      <c r="C23" s="62">
        <f>SUM(C21:C22)</f>
        <v>6889821.6600000001</v>
      </c>
      <c r="D23" s="62">
        <f t="shared" ref="D23:E23" si="6">SUM(D21:D22)</f>
        <v>3913183.68</v>
      </c>
      <c r="E23" s="62">
        <f t="shared" si="6"/>
        <v>2527497.2400000002</v>
      </c>
      <c r="F23" s="63">
        <f>SUM(F21:F22)</f>
        <v>13330502.58</v>
      </c>
    </row>
    <row r="24" spans="2:6" ht="15.75">
      <c r="B24" s="30"/>
      <c r="C24" s="31"/>
      <c r="D24" s="31"/>
      <c r="E24" s="31"/>
      <c r="F24" s="31"/>
    </row>
    <row r="25" spans="2:6" ht="15.75">
      <c r="B25" s="30"/>
      <c r="C25" s="31"/>
      <c r="D25" s="31"/>
      <c r="E25" s="31"/>
      <c r="F25" s="31"/>
    </row>
    <row r="26" spans="2:6">
      <c r="B26" s="151" t="s">
        <v>43</v>
      </c>
      <c r="C26" s="158"/>
      <c r="D26" s="158"/>
      <c r="E26" s="158"/>
      <c r="F26" s="158"/>
    </row>
    <row r="27" spans="2:6" ht="31.5">
      <c r="B27" s="25" t="s">
        <v>29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5.75">
      <c r="B28" s="1" t="s">
        <v>27</v>
      </c>
      <c r="C28" s="22">
        <v>794835.13</v>
      </c>
      <c r="D28" s="22">
        <v>1271867.43</v>
      </c>
      <c r="E28" s="22">
        <v>0</v>
      </c>
      <c r="F28" s="22">
        <f t="shared" ref="F28:F29" si="7">SUM(C28:E28)</f>
        <v>2066702.56</v>
      </c>
    </row>
    <row r="29" spans="2:6" ht="16.5" thickBot="1">
      <c r="B29" s="1" t="s">
        <v>28</v>
      </c>
      <c r="C29" s="22">
        <v>2668133.13</v>
      </c>
      <c r="D29" s="22">
        <v>348713.3</v>
      </c>
      <c r="E29" s="22">
        <v>0</v>
      </c>
      <c r="F29" s="22">
        <f t="shared" si="7"/>
        <v>3016846.4299999997</v>
      </c>
    </row>
    <row r="30" spans="2:6" ht="16.5" thickBot="1">
      <c r="B30" s="6" t="s">
        <v>8</v>
      </c>
      <c r="C30" s="62">
        <f>SUM(C28:C29)</f>
        <v>3462968.26</v>
      </c>
      <c r="D30" s="62">
        <f t="shared" ref="D30:E30" si="8">SUM(D28:D29)</f>
        <v>1620580.73</v>
      </c>
      <c r="E30" s="62">
        <f t="shared" si="8"/>
        <v>0</v>
      </c>
      <c r="F30" s="63">
        <f>SUM(F28:F29)</f>
        <v>5083548.99</v>
      </c>
    </row>
    <row r="31" spans="2:6" ht="15.75">
      <c r="B31" s="30"/>
      <c r="C31" s="31"/>
      <c r="D31" s="31"/>
      <c r="E31" s="31"/>
      <c r="F31" s="31"/>
    </row>
    <row r="33" spans="2:6">
      <c r="B33" s="151" t="s">
        <v>44</v>
      </c>
      <c r="C33" s="151"/>
      <c r="D33" s="151"/>
      <c r="E33" s="151"/>
      <c r="F33" s="151"/>
    </row>
    <row r="34" spans="2:6" ht="31.5">
      <c r="B34" s="25" t="s">
        <v>29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6" ht="15.75">
      <c r="B35" s="1" t="s">
        <v>27</v>
      </c>
      <c r="C35" s="22">
        <v>0</v>
      </c>
      <c r="D35" s="22">
        <v>0</v>
      </c>
      <c r="E35" s="22">
        <v>0</v>
      </c>
      <c r="F35" s="22">
        <f t="shared" ref="F35:F36" si="9">SUM(C35:E35)</f>
        <v>0</v>
      </c>
    </row>
    <row r="36" spans="2:6" ht="16.5" thickBot="1">
      <c r="B36" s="1" t="s">
        <v>28</v>
      </c>
      <c r="C36" s="22">
        <v>0</v>
      </c>
      <c r="D36" s="22">
        <v>0</v>
      </c>
      <c r="E36" s="22">
        <v>0</v>
      </c>
      <c r="F36" s="22">
        <f t="shared" si="9"/>
        <v>0</v>
      </c>
    </row>
    <row r="37" spans="2:6" ht="16.5" thickBot="1">
      <c r="B37" s="6" t="s">
        <v>8</v>
      </c>
      <c r="C37" s="62">
        <f>SUM(C35:C36)</f>
        <v>0</v>
      </c>
      <c r="D37" s="62">
        <f t="shared" ref="D37:E37" si="10">SUM(D35:D36)</f>
        <v>0</v>
      </c>
      <c r="E37" s="62">
        <f t="shared" si="10"/>
        <v>0</v>
      </c>
      <c r="F37" s="63">
        <f>SUM(F35:F36)</f>
        <v>0</v>
      </c>
    </row>
    <row r="38" spans="2:6" ht="15.75">
      <c r="B38" s="30"/>
      <c r="C38" s="31"/>
      <c r="D38" s="31"/>
      <c r="E38" s="31"/>
      <c r="F38" s="31"/>
    </row>
    <row r="40" spans="2:6">
      <c r="B40" s="151" t="s">
        <v>94</v>
      </c>
      <c r="C40" s="158"/>
      <c r="D40" s="158"/>
      <c r="E40" s="158"/>
      <c r="F40" s="158"/>
    </row>
    <row r="41" spans="2:6" ht="31.5">
      <c r="B41" s="25" t="s">
        <v>29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6" ht="15.75">
      <c r="B42" s="1" t="s">
        <v>27</v>
      </c>
      <c r="C42" s="22">
        <f>SUM(C28,C35)</f>
        <v>794835.13</v>
      </c>
      <c r="D42" s="22">
        <f t="shared" ref="D42:E42" si="11">SUM(D28,D35)</f>
        <v>1271867.43</v>
      </c>
      <c r="E42" s="22">
        <f t="shared" si="11"/>
        <v>0</v>
      </c>
      <c r="F42" s="22">
        <f t="shared" ref="F42:F43" si="12">SUM(C42:E42)</f>
        <v>2066702.56</v>
      </c>
    </row>
    <row r="43" spans="2:6" ht="16.5" thickBot="1">
      <c r="B43" s="1" t="s">
        <v>28</v>
      </c>
      <c r="C43" s="22">
        <f>SUM(C29,C36)</f>
        <v>2668133.13</v>
      </c>
      <c r="D43" s="22">
        <f t="shared" ref="D43:E43" si="13">SUM(D29,D36)</f>
        <v>348713.3</v>
      </c>
      <c r="E43" s="22">
        <f t="shared" si="13"/>
        <v>0</v>
      </c>
      <c r="F43" s="22">
        <f t="shared" si="12"/>
        <v>3016846.4299999997</v>
      </c>
    </row>
    <row r="44" spans="2:6" ht="16.5" thickBot="1">
      <c r="B44" s="6" t="s">
        <v>8</v>
      </c>
      <c r="C44" s="62">
        <f>SUM(C42:C43)</f>
        <v>3462968.26</v>
      </c>
      <c r="D44" s="62">
        <f t="shared" ref="D44:E44" si="14">SUM(D42:D43)</f>
        <v>1620580.73</v>
      </c>
      <c r="E44" s="62">
        <f t="shared" si="14"/>
        <v>0</v>
      </c>
      <c r="F44" s="63">
        <f>SUM(F42:F43)</f>
        <v>5083548.99</v>
      </c>
    </row>
    <row r="45" spans="2:6" ht="15.75">
      <c r="B45" s="30"/>
      <c r="C45" s="31"/>
      <c r="D45" s="31"/>
      <c r="E45" s="31"/>
      <c r="F45" s="31"/>
    </row>
    <row r="46" spans="2:6" ht="15.75">
      <c r="B46" s="30"/>
      <c r="C46" s="31"/>
      <c r="D46" s="31"/>
      <c r="E46" s="31"/>
      <c r="F46" s="31"/>
    </row>
    <row r="47" spans="2:6">
      <c r="B47" s="151" t="s">
        <v>21</v>
      </c>
      <c r="C47" s="151"/>
      <c r="D47" s="151"/>
      <c r="E47" s="151"/>
      <c r="F47" s="151"/>
    </row>
    <row r="48" spans="2:6" ht="31.5">
      <c r="B48" s="25" t="s">
        <v>29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27</v>
      </c>
      <c r="C49" s="22">
        <v>335586</v>
      </c>
      <c r="D49" s="22">
        <v>1014235.04</v>
      </c>
      <c r="E49" s="22">
        <v>50608.01</v>
      </c>
      <c r="F49" s="22">
        <f t="shared" ref="F49:F50" si="15">SUM(C49:E49)</f>
        <v>1400429.05</v>
      </c>
    </row>
    <row r="50" spans="2:6" ht="16.5" thickBot="1">
      <c r="B50" s="1" t="s">
        <v>28</v>
      </c>
      <c r="C50" s="22">
        <v>2455156.36</v>
      </c>
      <c r="D50" s="22">
        <v>401928.53</v>
      </c>
      <c r="E50" s="22">
        <v>33305.89</v>
      </c>
      <c r="F50" s="22">
        <f t="shared" si="15"/>
        <v>2890390.78</v>
      </c>
    </row>
    <row r="51" spans="2:6" ht="16.5" thickBot="1">
      <c r="B51" s="6" t="s">
        <v>8</v>
      </c>
      <c r="C51" s="62">
        <f>SUM(C49:C50)</f>
        <v>2790742.36</v>
      </c>
      <c r="D51" s="62">
        <f t="shared" ref="D51:E51" si="16">SUM(D49:D50)</f>
        <v>1416163.57</v>
      </c>
      <c r="E51" s="62">
        <f t="shared" si="16"/>
        <v>83913.9</v>
      </c>
      <c r="F51" s="63">
        <f>SUM(F49:F50)</f>
        <v>4290819.83</v>
      </c>
    </row>
    <row r="52" spans="2:6" ht="15.75">
      <c r="B52" s="30"/>
      <c r="C52" s="31"/>
      <c r="D52" s="31"/>
      <c r="E52" s="31"/>
      <c r="F52" s="31"/>
    </row>
    <row r="54" spans="2:6">
      <c r="B54" s="155" t="s">
        <v>46</v>
      </c>
      <c r="C54" s="155"/>
      <c r="D54" s="155"/>
      <c r="E54" s="155"/>
      <c r="F54" s="155"/>
    </row>
    <row r="55" spans="2:6" ht="31.5">
      <c r="B55" s="25" t="s">
        <v>29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27</v>
      </c>
      <c r="C56" s="22">
        <v>2000</v>
      </c>
      <c r="D56" s="22">
        <v>0</v>
      </c>
      <c r="E56" s="22">
        <v>0</v>
      </c>
      <c r="F56" s="22">
        <f t="shared" ref="F56:F57" si="17">SUM(C56:E56)</f>
        <v>2000</v>
      </c>
    </row>
    <row r="57" spans="2:6" ht="16.5" thickBot="1">
      <c r="B57" s="1" t="s">
        <v>28</v>
      </c>
      <c r="C57" s="22">
        <v>0</v>
      </c>
      <c r="D57" s="22">
        <v>0</v>
      </c>
      <c r="E57" s="22">
        <v>0</v>
      </c>
      <c r="F57" s="22">
        <f t="shared" si="17"/>
        <v>0</v>
      </c>
    </row>
    <row r="58" spans="2:6" ht="16.5" thickBot="1">
      <c r="B58" s="6" t="s">
        <v>8</v>
      </c>
      <c r="C58" s="62">
        <f>SUM(C56:C57)</f>
        <v>2000</v>
      </c>
      <c r="D58" s="62">
        <f t="shared" ref="D58:E58" si="18">SUM(D56:D57)</f>
        <v>0</v>
      </c>
      <c r="E58" s="62">
        <f t="shared" si="18"/>
        <v>0</v>
      </c>
      <c r="F58" s="63">
        <f>SUM(F56:F57)</f>
        <v>2000</v>
      </c>
    </row>
    <row r="59" spans="2:6" ht="15.75">
      <c r="B59" s="30"/>
      <c r="C59" s="31"/>
      <c r="D59" s="31"/>
      <c r="E59" s="31"/>
      <c r="F59" s="31"/>
    </row>
    <row r="61" spans="2:6">
      <c r="B61" s="151" t="s">
        <v>95</v>
      </c>
      <c r="C61" s="151"/>
      <c r="D61" s="151"/>
      <c r="E61" s="151"/>
      <c r="F61" s="151"/>
    </row>
    <row r="62" spans="2:6" ht="31.5">
      <c r="B62" s="25" t="s">
        <v>29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27</v>
      </c>
      <c r="C63" s="22">
        <f>SUM(C49,C56)</f>
        <v>337586</v>
      </c>
      <c r="D63" s="22">
        <f t="shared" ref="D63:E63" si="19">SUM(D49,D56)</f>
        <v>1014235.04</v>
      </c>
      <c r="E63" s="22">
        <f t="shared" si="19"/>
        <v>50608.01</v>
      </c>
      <c r="F63" s="22">
        <f t="shared" ref="F63:F64" si="20">SUM(C63:E63)</f>
        <v>1402429.05</v>
      </c>
    </row>
    <row r="64" spans="2:6" ht="16.5" thickBot="1">
      <c r="B64" s="1" t="s">
        <v>28</v>
      </c>
      <c r="C64" s="22">
        <f>SUM(C50,C57)</f>
        <v>2455156.36</v>
      </c>
      <c r="D64" s="22">
        <f t="shared" ref="D64:E64" si="21">SUM(D50,D57)</f>
        <v>401928.53</v>
      </c>
      <c r="E64" s="22">
        <f t="shared" si="21"/>
        <v>33305.89</v>
      </c>
      <c r="F64" s="22">
        <f t="shared" si="20"/>
        <v>2890390.78</v>
      </c>
    </row>
    <row r="65" spans="2:6" ht="16.5" thickBot="1">
      <c r="B65" s="6" t="s">
        <v>8</v>
      </c>
      <c r="C65" s="62">
        <f>SUM(C63:C64)</f>
        <v>2792742.36</v>
      </c>
      <c r="D65" s="62">
        <f>SUM(D63:D64)</f>
        <v>1416163.57</v>
      </c>
      <c r="E65" s="62">
        <f>SUM(E63:E64)</f>
        <v>83913.9</v>
      </c>
      <c r="F65" s="63">
        <f>SUM(F63:F64)</f>
        <v>4292819.83</v>
      </c>
    </row>
    <row r="66" spans="2:6" ht="15.75">
      <c r="B66" s="30"/>
      <c r="C66" s="31"/>
      <c r="D66" s="31"/>
      <c r="E66" s="31"/>
      <c r="F66" s="31"/>
    </row>
    <row r="67" spans="2:6" ht="15.75">
      <c r="B67" s="30"/>
      <c r="C67" s="31"/>
      <c r="D67" s="31"/>
      <c r="E67" s="31"/>
      <c r="F67" s="31"/>
    </row>
    <row r="68" spans="2:6" ht="13.15" customHeight="1">
      <c r="B68" s="151" t="s">
        <v>22</v>
      </c>
      <c r="C68" s="151"/>
      <c r="D68" s="151"/>
      <c r="E68" s="151"/>
      <c r="F68" s="151"/>
    </row>
    <row r="69" spans="2:6" ht="31.5">
      <c r="B69" s="25" t="s">
        <v>29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6" ht="15.75">
      <c r="B70" s="1" t="s">
        <v>27</v>
      </c>
      <c r="C70" s="22">
        <v>1130421.1299999999</v>
      </c>
      <c r="D70" s="22">
        <v>2286102.4700000002</v>
      </c>
      <c r="E70" s="22">
        <v>346473.51</v>
      </c>
      <c r="F70" s="22">
        <f t="shared" ref="F70:F71" si="22">SUM(C70:E70)</f>
        <v>3762997.1100000003</v>
      </c>
    </row>
    <row r="71" spans="2:6" ht="16.5" thickBot="1">
      <c r="B71" s="1" t="s">
        <v>28</v>
      </c>
      <c r="C71" s="22">
        <v>5123289.49</v>
      </c>
      <c r="D71" s="22">
        <v>750641.83</v>
      </c>
      <c r="E71" s="22">
        <v>427809.38</v>
      </c>
      <c r="F71" s="22">
        <f t="shared" si="22"/>
        <v>6301740.7000000002</v>
      </c>
    </row>
    <row r="72" spans="2:6" ht="16.5" thickBot="1">
      <c r="B72" s="6" t="s">
        <v>8</v>
      </c>
      <c r="C72" s="62">
        <f>SUM(C70:C71)</f>
        <v>6253710.6200000001</v>
      </c>
      <c r="D72" s="62">
        <v>750641.83</v>
      </c>
      <c r="E72" s="62">
        <f t="shared" ref="E72" si="23">SUM(E70:E71)</f>
        <v>774282.89</v>
      </c>
      <c r="F72" s="63">
        <f>SUM(F70:F71)</f>
        <v>10064737.810000001</v>
      </c>
    </row>
    <row r="73" spans="2:6" ht="15.75">
      <c r="B73" s="30"/>
      <c r="C73" s="31"/>
      <c r="D73" s="31"/>
      <c r="E73" s="31"/>
      <c r="F73" s="31"/>
    </row>
    <row r="75" spans="2:6" ht="33" customHeight="1">
      <c r="B75" s="155" t="s">
        <v>47</v>
      </c>
      <c r="C75" s="155"/>
      <c r="D75" s="155"/>
      <c r="E75" s="155"/>
      <c r="F75" s="155"/>
    </row>
    <row r="76" spans="2:6" ht="31.5">
      <c r="B76" s="25" t="s">
        <v>29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6" ht="15.75">
      <c r="B77" s="1" t="s">
        <v>27</v>
      </c>
      <c r="C77" s="22">
        <v>2000</v>
      </c>
      <c r="D77" s="22">
        <v>0</v>
      </c>
      <c r="E77" s="22">
        <v>0</v>
      </c>
      <c r="F77" s="22">
        <f t="shared" ref="F77:F78" si="24">SUM(C77:E77)</f>
        <v>2000</v>
      </c>
    </row>
    <row r="78" spans="2:6" ht="16.5" thickBot="1">
      <c r="B78" s="1" t="s">
        <v>28</v>
      </c>
      <c r="C78" s="22">
        <v>0</v>
      </c>
      <c r="D78" s="22">
        <v>0</v>
      </c>
      <c r="E78" s="22">
        <v>0</v>
      </c>
      <c r="F78" s="22">
        <f t="shared" si="24"/>
        <v>0</v>
      </c>
    </row>
    <row r="79" spans="2:6" ht="16.5" thickBot="1">
      <c r="B79" s="6" t="s">
        <v>8</v>
      </c>
      <c r="C79" s="62">
        <f>SUM(C77:C78)</f>
        <v>2000</v>
      </c>
      <c r="D79" s="62">
        <f t="shared" ref="D79:E79" si="25">SUM(D77:D78)</f>
        <v>0</v>
      </c>
      <c r="E79" s="62">
        <f t="shared" si="25"/>
        <v>0</v>
      </c>
      <c r="F79" s="63">
        <f>SUM(F77:F78)</f>
        <v>2000</v>
      </c>
    </row>
    <row r="80" spans="2:6" ht="15.75">
      <c r="B80" s="30"/>
      <c r="C80" s="31"/>
      <c r="D80" s="31"/>
      <c r="E80" s="31"/>
      <c r="F80" s="31"/>
    </row>
    <row r="82" spans="2:6" ht="14.45" customHeight="1">
      <c r="B82" s="159" t="s">
        <v>89</v>
      </c>
      <c r="C82" s="159"/>
      <c r="D82" s="159"/>
      <c r="E82" s="159"/>
      <c r="F82" s="159"/>
    </row>
    <row r="83" spans="2:6" ht="31.5">
      <c r="B83" s="25" t="s">
        <v>29</v>
      </c>
      <c r="C83" s="4" t="s">
        <v>5</v>
      </c>
      <c r="D83" s="4" t="s">
        <v>6</v>
      </c>
      <c r="E83" s="4" t="s">
        <v>7</v>
      </c>
      <c r="F83" s="4" t="s">
        <v>10</v>
      </c>
    </row>
    <row r="84" spans="2:6" ht="15.75">
      <c r="B84" s="1" t="s">
        <v>27</v>
      </c>
      <c r="C84" s="22">
        <f>SUM(C70,C77)</f>
        <v>1132421.1299999999</v>
      </c>
      <c r="D84" s="22">
        <f t="shared" ref="D84:E84" si="26">SUM(D70,D77)</f>
        <v>2286102.4700000002</v>
      </c>
      <c r="E84" s="22">
        <f t="shared" si="26"/>
        <v>346473.51</v>
      </c>
      <c r="F84" s="22">
        <f t="shared" ref="F84:F85" si="27">SUM(C84:E84)</f>
        <v>3764997.1100000003</v>
      </c>
    </row>
    <row r="85" spans="2:6" ht="16.5" thickBot="1">
      <c r="B85" s="1" t="s">
        <v>28</v>
      </c>
      <c r="C85" s="22">
        <f>SUM(C71,C78)</f>
        <v>5123289.49</v>
      </c>
      <c r="D85" s="22">
        <f t="shared" ref="D85:E85" si="28">SUM(D71,D78)</f>
        <v>750641.83</v>
      </c>
      <c r="E85" s="22">
        <f t="shared" si="28"/>
        <v>427809.38</v>
      </c>
      <c r="F85" s="22">
        <f t="shared" si="27"/>
        <v>6301740.7000000002</v>
      </c>
    </row>
    <row r="86" spans="2:6" ht="16.5" thickBot="1">
      <c r="B86" s="6" t="s">
        <v>8</v>
      </c>
      <c r="C86" s="62">
        <f>SUM(C84:C85)</f>
        <v>6255710.6200000001</v>
      </c>
      <c r="D86" s="62">
        <f t="shared" ref="D86:E86" si="29">SUM(D84:D85)</f>
        <v>3036744.3000000003</v>
      </c>
      <c r="E86" s="62">
        <f t="shared" si="29"/>
        <v>774282.89</v>
      </c>
      <c r="F86" s="63">
        <f>SUM(F84:F85)</f>
        <v>10066737.810000001</v>
      </c>
    </row>
    <row r="87" spans="2:6">
      <c r="B87" s="24" t="s">
        <v>11</v>
      </c>
      <c r="C87" s="24"/>
      <c r="F87" s="45"/>
    </row>
    <row r="88" spans="2:6">
      <c r="B88" s="24" t="s">
        <v>23</v>
      </c>
      <c r="C88" s="24"/>
    </row>
  </sheetData>
  <mergeCells count="14">
    <mergeCell ref="B2:F2"/>
    <mergeCell ref="B33:F33"/>
    <mergeCell ref="B26:F26"/>
    <mergeCell ref="B3:F3"/>
    <mergeCell ref="B5:F5"/>
    <mergeCell ref="B12:F12"/>
    <mergeCell ref="B19:F19"/>
    <mergeCell ref="B75:F75"/>
    <mergeCell ref="B82:F82"/>
    <mergeCell ref="B40:F40"/>
    <mergeCell ref="B47:F47"/>
    <mergeCell ref="B54:F54"/>
    <mergeCell ref="B61:F61"/>
    <mergeCell ref="B68:F68"/>
  </mergeCells>
  <pageMargins left="0.70866141732283472" right="0.70866141732283472" top="1.7322834645669292" bottom="1.8110236220472442" header="0.31496062992125984" footer="0.31496062992125984"/>
  <pageSetup paperSize="8" scale="8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8"/>
  <sheetViews>
    <sheetView zoomScaleNormal="100" workbookViewId="0">
      <selection activeCell="B6" sqref="B6"/>
    </sheetView>
  </sheetViews>
  <sheetFormatPr defaultColWidth="8.85546875" defaultRowHeight="15"/>
  <cols>
    <col min="1" max="1" width="8.85546875" style="21"/>
    <col min="2" max="2" width="50.7109375" style="21" customWidth="1"/>
    <col min="3" max="4" width="26.7109375" style="21" customWidth="1"/>
    <col min="5" max="5" width="20.7109375" style="21" customWidth="1"/>
    <col min="6" max="6" width="30.7109375" style="21" customWidth="1"/>
    <col min="7" max="7" width="18.7109375" style="21" customWidth="1"/>
    <col min="8" max="8" width="15.28515625" style="21" customWidth="1"/>
    <col min="9" max="9" width="16.42578125" style="21" customWidth="1"/>
    <col min="10" max="10" width="18.140625" style="21" customWidth="1"/>
    <col min="11" max="16384" width="8.85546875" style="21"/>
  </cols>
  <sheetData>
    <row r="2" spans="2:7">
      <c r="B2" s="160" t="s">
        <v>77</v>
      </c>
      <c r="C2" s="160"/>
      <c r="D2" s="160"/>
      <c r="E2" s="160"/>
      <c r="F2" s="160"/>
    </row>
    <row r="3" spans="2:7">
      <c r="B3" s="161" t="s">
        <v>30</v>
      </c>
      <c r="C3" s="161"/>
      <c r="D3" s="161"/>
      <c r="E3" s="161"/>
      <c r="F3" s="161"/>
    </row>
    <row r="5" spans="2:7">
      <c r="B5" s="162" t="s">
        <v>55</v>
      </c>
      <c r="C5" s="162"/>
      <c r="D5" s="162"/>
      <c r="E5" s="162"/>
      <c r="F5" s="162"/>
    </row>
    <row r="6" spans="2:7" ht="31.5">
      <c r="B6" s="25" t="s">
        <v>31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7" ht="15.75">
      <c r="B7" s="1" t="s">
        <v>32</v>
      </c>
      <c r="C7" s="22">
        <v>20275864.98</v>
      </c>
      <c r="D7" s="22">
        <v>11776485.640000001</v>
      </c>
      <c r="E7" s="22">
        <v>3044969.13</v>
      </c>
      <c r="F7" s="22">
        <f t="shared" ref="F7:F8" si="0">SUM(C7:E7)</f>
        <v>35097319.75</v>
      </c>
    </row>
    <row r="8" spans="2:7" ht="16.5" thickBot="1">
      <c r="B8" s="1" t="s">
        <v>32</v>
      </c>
      <c r="C8" s="22">
        <v>90</v>
      </c>
      <c r="D8" s="22">
        <v>0</v>
      </c>
      <c r="E8" s="22">
        <v>212707.9</v>
      </c>
      <c r="F8" s="22">
        <f t="shared" si="0"/>
        <v>212797.9</v>
      </c>
    </row>
    <row r="9" spans="2:7" ht="16.5" thickBot="1">
      <c r="B9" s="6" t="s">
        <v>8</v>
      </c>
      <c r="C9" s="62">
        <f>SUM(C7:C8)</f>
        <v>20275954.98</v>
      </c>
      <c r="D9" s="62">
        <f t="shared" ref="D9:E9" si="1">SUM(D7:D8)</f>
        <v>11776485.640000001</v>
      </c>
      <c r="E9" s="62">
        <f t="shared" si="1"/>
        <v>3257677.03</v>
      </c>
      <c r="F9" s="63">
        <f>SUM(F7:F8)</f>
        <v>35310117.649999999</v>
      </c>
    </row>
    <row r="10" spans="2:7" ht="15.75">
      <c r="B10" s="30"/>
      <c r="C10" s="31"/>
      <c r="D10" s="31"/>
      <c r="E10" s="31"/>
      <c r="F10" s="31"/>
      <c r="G10" s="23"/>
    </row>
    <row r="12" spans="2:7">
      <c r="B12" s="159" t="s">
        <v>49</v>
      </c>
      <c r="C12" s="159"/>
      <c r="D12" s="159"/>
      <c r="E12" s="159"/>
      <c r="F12" s="159"/>
    </row>
    <row r="13" spans="2:7" ht="31.5">
      <c r="B13" s="25" t="s">
        <v>33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7" ht="15.75">
      <c r="B14" s="1" t="s">
        <v>32</v>
      </c>
      <c r="C14" s="22">
        <v>26150</v>
      </c>
      <c r="D14" s="22">
        <v>1406491.72</v>
      </c>
      <c r="E14" s="22">
        <v>676458.44</v>
      </c>
      <c r="F14" s="22">
        <f t="shared" ref="F14:F15" si="2">SUM(C14:E14)</f>
        <v>2109100.16</v>
      </c>
    </row>
    <row r="15" spans="2:7" ht="16.5" thickBot="1">
      <c r="B15" s="1" t="s">
        <v>32</v>
      </c>
      <c r="C15" s="22">
        <v>0</v>
      </c>
      <c r="D15" s="22">
        <v>0</v>
      </c>
      <c r="E15" s="22">
        <v>0</v>
      </c>
      <c r="F15" s="22">
        <f t="shared" si="2"/>
        <v>0</v>
      </c>
    </row>
    <row r="16" spans="2:7" ht="16.5" thickBot="1">
      <c r="B16" s="6" t="s">
        <v>8</v>
      </c>
      <c r="C16" s="62">
        <f>SUM(C14:C15)</f>
        <v>26150</v>
      </c>
      <c r="D16" s="62">
        <f t="shared" ref="D16:E16" si="3">SUM(D14:D15)</f>
        <v>1406491.72</v>
      </c>
      <c r="E16" s="62">
        <f t="shared" si="3"/>
        <v>676458.44</v>
      </c>
      <c r="F16" s="63">
        <f>SUM(F14:F15)</f>
        <v>2109100.16</v>
      </c>
    </row>
    <row r="17" spans="2:7" ht="15.75">
      <c r="B17" s="30"/>
      <c r="C17" s="31"/>
      <c r="D17" s="31"/>
      <c r="E17" s="31"/>
      <c r="F17" s="31"/>
    </row>
    <row r="19" spans="2:7">
      <c r="B19" s="162" t="s">
        <v>90</v>
      </c>
      <c r="C19" s="162"/>
      <c r="D19" s="162"/>
      <c r="E19" s="162"/>
      <c r="F19" s="162"/>
    </row>
    <row r="20" spans="2:7" ht="31.5">
      <c r="B20" s="25" t="s">
        <v>31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7" ht="15.75">
      <c r="B21" s="1" t="s">
        <v>32</v>
      </c>
      <c r="C21" s="22">
        <f>SUM(C7,C14)</f>
        <v>20302014.98</v>
      </c>
      <c r="D21" s="22">
        <f t="shared" ref="D21:E21" si="4">SUM(D7,D14)</f>
        <v>13182977.360000001</v>
      </c>
      <c r="E21" s="22">
        <f t="shared" si="4"/>
        <v>3721427.57</v>
      </c>
      <c r="F21" s="22">
        <f t="shared" ref="F21:F22" si="5">SUM(C21:E21)</f>
        <v>37206419.910000004</v>
      </c>
    </row>
    <row r="22" spans="2:7" ht="16.5" thickBot="1">
      <c r="B22" s="1" t="s">
        <v>32</v>
      </c>
      <c r="C22" s="22">
        <f>SUM(C8,C15)</f>
        <v>90</v>
      </c>
      <c r="D22" s="22">
        <f t="shared" ref="D22:E22" si="6">SUM(D8,D15)</f>
        <v>0</v>
      </c>
      <c r="E22" s="22">
        <f t="shared" si="6"/>
        <v>212707.9</v>
      </c>
      <c r="F22" s="22">
        <f t="shared" si="5"/>
        <v>212797.9</v>
      </c>
    </row>
    <row r="23" spans="2:7" ht="16.5" thickBot="1">
      <c r="B23" s="6" t="s">
        <v>8</v>
      </c>
      <c r="C23" s="62">
        <f>SUM(C21:C22)</f>
        <v>20302104.98</v>
      </c>
      <c r="D23" s="62">
        <f t="shared" ref="D23:E23" si="7">SUM(D21:D22)</f>
        <v>13182977.360000001</v>
      </c>
      <c r="E23" s="62">
        <f t="shared" si="7"/>
        <v>3934135.4699999997</v>
      </c>
      <c r="F23" s="63">
        <f>SUM(F21:F22)</f>
        <v>37419217.810000002</v>
      </c>
    </row>
    <row r="24" spans="2:7" ht="15.75">
      <c r="B24" s="30"/>
      <c r="C24" s="31"/>
      <c r="D24" s="31"/>
      <c r="E24" s="31"/>
      <c r="F24" s="31"/>
      <c r="G24" s="23"/>
    </row>
    <row r="25" spans="2:7" ht="15.75">
      <c r="B25" s="30"/>
      <c r="C25" s="31"/>
      <c r="D25" s="31"/>
      <c r="E25" s="31"/>
      <c r="F25" s="31"/>
    </row>
    <row r="26" spans="2:7">
      <c r="B26" s="162" t="s">
        <v>12</v>
      </c>
      <c r="C26" s="162"/>
      <c r="D26" s="162"/>
      <c r="E26" s="162"/>
      <c r="F26" s="162"/>
    </row>
    <row r="27" spans="2:7" ht="31.5">
      <c r="B27" s="25" t="s">
        <v>31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7" ht="15.75">
      <c r="B28" s="1" t="s">
        <v>32</v>
      </c>
      <c r="C28" s="22">
        <v>10900038.890000001</v>
      </c>
      <c r="D28" s="22">
        <v>9791914.9199999999</v>
      </c>
      <c r="E28" s="22">
        <v>2220775.09</v>
      </c>
      <c r="F28" s="22">
        <f t="shared" ref="F28:F29" si="8">SUM(C28:E28)</f>
        <v>22912728.900000002</v>
      </c>
    </row>
    <row r="29" spans="2:7" ht="16.5" thickBot="1">
      <c r="B29" s="1" t="s">
        <v>32</v>
      </c>
      <c r="C29" s="22">
        <v>90</v>
      </c>
      <c r="D29" s="22">
        <v>0</v>
      </c>
      <c r="E29" s="22">
        <v>157828.57</v>
      </c>
      <c r="F29" s="22">
        <f t="shared" si="8"/>
        <v>157918.57</v>
      </c>
    </row>
    <row r="30" spans="2:7" ht="16.5" thickBot="1">
      <c r="B30" s="6" t="s">
        <v>8</v>
      </c>
      <c r="C30" s="62">
        <f>SUM(C28:C29)</f>
        <v>10900128.890000001</v>
      </c>
      <c r="D30" s="62">
        <f t="shared" ref="D30:E30" si="9">SUM(D28:D29)</f>
        <v>9791914.9199999999</v>
      </c>
      <c r="E30" s="62">
        <f t="shared" si="9"/>
        <v>2378603.6599999997</v>
      </c>
      <c r="F30" s="63">
        <f>SUM(F28:F29)</f>
        <v>23070647.470000003</v>
      </c>
    </row>
    <row r="31" spans="2:7" ht="15.75">
      <c r="B31" s="30"/>
      <c r="C31" s="31"/>
      <c r="D31" s="31"/>
      <c r="E31" s="31"/>
      <c r="F31" s="31"/>
    </row>
    <row r="33" spans="2:6">
      <c r="B33" s="159" t="s">
        <v>50</v>
      </c>
      <c r="C33" s="159"/>
      <c r="D33" s="159"/>
      <c r="E33" s="159"/>
      <c r="F33" s="159"/>
    </row>
    <row r="34" spans="2:6" ht="31.5">
      <c r="B34" s="25" t="s">
        <v>31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6" ht="15.75">
      <c r="B35" s="1" t="s">
        <v>32</v>
      </c>
      <c r="C35" s="22">
        <v>9148.2000000000007</v>
      </c>
      <c r="D35" s="22">
        <v>778426.82</v>
      </c>
      <c r="E35" s="22">
        <v>666049.89</v>
      </c>
      <c r="F35" s="22">
        <f t="shared" ref="F35:F36" si="10">SUM(C35:E35)</f>
        <v>1453624.91</v>
      </c>
    </row>
    <row r="36" spans="2:6" ht="16.5" thickBot="1">
      <c r="B36" s="1" t="s">
        <v>32</v>
      </c>
      <c r="C36" s="22">
        <v>0</v>
      </c>
      <c r="D36" s="22">
        <v>0</v>
      </c>
      <c r="E36" s="22">
        <v>0</v>
      </c>
      <c r="F36" s="22">
        <f t="shared" si="10"/>
        <v>0</v>
      </c>
    </row>
    <row r="37" spans="2:6" ht="16.5" thickBot="1">
      <c r="B37" s="6" t="s">
        <v>8</v>
      </c>
      <c r="C37" s="62">
        <f>SUM(C35:C36)</f>
        <v>9148.2000000000007</v>
      </c>
      <c r="D37" s="62">
        <f t="shared" ref="D37:E37" si="11">SUM(D35:D36)</f>
        <v>778426.82</v>
      </c>
      <c r="E37" s="62">
        <f t="shared" si="11"/>
        <v>666049.89</v>
      </c>
      <c r="F37" s="63">
        <f>SUM(F35:F36)</f>
        <v>1453624.91</v>
      </c>
    </row>
    <row r="38" spans="2:6" ht="15.75">
      <c r="B38" s="30"/>
      <c r="C38" s="31"/>
      <c r="D38" s="31"/>
      <c r="E38" s="31"/>
      <c r="F38" s="31"/>
    </row>
    <row r="40" spans="2:6">
      <c r="B40" s="159" t="s">
        <v>91</v>
      </c>
      <c r="C40" s="159"/>
      <c r="D40" s="159"/>
      <c r="E40" s="159"/>
      <c r="F40" s="159"/>
    </row>
    <row r="41" spans="2:6" ht="31.5">
      <c r="B41" s="25" t="s">
        <v>31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6" ht="15.75">
      <c r="B42" s="1" t="s">
        <v>32</v>
      </c>
      <c r="C42" s="22">
        <f>SUM(C28,C35)</f>
        <v>10909187.09</v>
      </c>
      <c r="D42" s="22">
        <f t="shared" ref="D42:E42" si="12">SUM(D28,D35)</f>
        <v>10570341.74</v>
      </c>
      <c r="E42" s="22">
        <f t="shared" si="12"/>
        <v>2886824.98</v>
      </c>
      <c r="F42" s="22">
        <f t="shared" ref="F42:F43" si="13">SUM(C42:E42)</f>
        <v>24366353.809999999</v>
      </c>
    </row>
    <row r="43" spans="2:6" ht="16.5" thickBot="1">
      <c r="B43" s="1" t="s">
        <v>32</v>
      </c>
      <c r="C43" s="22">
        <f>SUM(C29,C36)</f>
        <v>90</v>
      </c>
      <c r="D43" s="22">
        <f t="shared" ref="D43:E43" si="14">SUM(D29,D36)</f>
        <v>0</v>
      </c>
      <c r="E43" s="22">
        <f t="shared" si="14"/>
        <v>157828.57</v>
      </c>
      <c r="F43" s="22">
        <f t="shared" si="13"/>
        <v>157918.57</v>
      </c>
    </row>
    <row r="44" spans="2:6" ht="16.5" thickBot="1">
      <c r="B44" s="6" t="s">
        <v>8</v>
      </c>
      <c r="C44" s="62">
        <f>SUM(C42,C43)</f>
        <v>10909277.09</v>
      </c>
      <c r="D44" s="62">
        <f t="shared" ref="D44:E44" si="15">SUM(D42:D43)</f>
        <v>10570341.74</v>
      </c>
      <c r="E44" s="62">
        <f t="shared" si="15"/>
        <v>3044653.55</v>
      </c>
      <c r="F44" s="63">
        <f>SUM(F42:F43)</f>
        <v>24524272.379999999</v>
      </c>
    </row>
    <row r="45" spans="2:6" ht="15.75">
      <c r="B45" s="30"/>
      <c r="C45" s="31"/>
      <c r="D45" s="31"/>
      <c r="E45" s="31"/>
      <c r="F45" s="31"/>
    </row>
    <row r="46" spans="2:6" ht="15.75">
      <c r="B46" s="30"/>
      <c r="C46" s="31"/>
      <c r="D46" s="31"/>
      <c r="E46" s="31"/>
      <c r="F46" s="31"/>
    </row>
    <row r="47" spans="2:6">
      <c r="B47" s="159" t="s">
        <v>51</v>
      </c>
      <c r="C47" s="159"/>
      <c r="D47" s="159"/>
      <c r="E47" s="159"/>
      <c r="F47" s="159"/>
    </row>
    <row r="48" spans="2:6" ht="31.5">
      <c r="B48" s="25" t="s">
        <v>33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32</v>
      </c>
      <c r="C49" s="22">
        <v>5630273.2400000002</v>
      </c>
      <c r="D49" s="22">
        <v>2286444.59</v>
      </c>
      <c r="E49" s="22">
        <v>372523.66</v>
      </c>
      <c r="F49" s="22">
        <f t="shared" ref="F49:F50" si="16">SUM(C49:E49)</f>
        <v>8289241.4900000002</v>
      </c>
    </row>
    <row r="50" spans="2:6" ht="16.5" thickBot="1">
      <c r="B50" s="1" t="s">
        <v>32</v>
      </c>
      <c r="C50" s="22">
        <v>180</v>
      </c>
      <c r="D50" s="22">
        <v>0</v>
      </c>
      <c r="E50" s="22">
        <v>100390.71</v>
      </c>
      <c r="F50" s="22">
        <f t="shared" si="16"/>
        <v>100570.71</v>
      </c>
    </row>
    <row r="51" spans="2:6" ht="16.5" thickBot="1">
      <c r="B51" s="6" t="s">
        <v>8</v>
      </c>
      <c r="C51" s="62">
        <f>SUM(C49:C50)</f>
        <v>5630453.2400000002</v>
      </c>
      <c r="D51" s="62">
        <f t="shared" ref="D51:E51" si="17">SUM(D49:D50)</f>
        <v>2286444.59</v>
      </c>
      <c r="E51" s="62">
        <f t="shared" si="17"/>
        <v>472914.37</v>
      </c>
      <c r="F51" s="63">
        <f>SUM(F49:F50)</f>
        <v>8389812.2000000011</v>
      </c>
    </row>
    <row r="52" spans="2:6" ht="15.75">
      <c r="B52" s="30"/>
      <c r="C52" s="31"/>
      <c r="D52" s="31"/>
      <c r="E52" s="31"/>
      <c r="F52" s="31"/>
    </row>
    <row r="54" spans="2:6">
      <c r="B54" s="159" t="s">
        <v>52</v>
      </c>
      <c r="C54" s="159"/>
      <c r="D54" s="159"/>
      <c r="E54" s="159"/>
      <c r="F54" s="159"/>
    </row>
    <row r="55" spans="2:6" ht="31.5">
      <c r="B55" s="25" t="s">
        <v>31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32</v>
      </c>
      <c r="C56" s="22">
        <v>12461.5</v>
      </c>
      <c r="D56" s="22">
        <v>798391.52</v>
      </c>
      <c r="E56" s="22">
        <v>0</v>
      </c>
      <c r="F56" s="22">
        <f t="shared" ref="F56:F57" si="18">SUM(C56:E56)</f>
        <v>810853.02</v>
      </c>
    </row>
    <row r="57" spans="2:6" ht="16.5" thickBot="1">
      <c r="B57" s="1" t="s">
        <v>32</v>
      </c>
      <c r="C57" s="22">
        <v>0</v>
      </c>
      <c r="D57" s="22">
        <v>0</v>
      </c>
      <c r="E57" s="22">
        <v>0</v>
      </c>
      <c r="F57" s="22">
        <f t="shared" si="18"/>
        <v>0</v>
      </c>
    </row>
    <row r="58" spans="2:6" ht="16.5" thickBot="1">
      <c r="B58" s="6" t="s">
        <v>8</v>
      </c>
      <c r="C58" s="62">
        <f>SUM(C56:C57)</f>
        <v>12461.5</v>
      </c>
      <c r="D58" s="62">
        <f t="shared" ref="D58:E58" si="19">SUM(D56:D57)</f>
        <v>798391.52</v>
      </c>
      <c r="E58" s="62">
        <f t="shared" si="19"/>
        <v>0</v>
      </c>
      <c r="F58" s="63">
        <f>SUM(F56:F57)</f>
        <v>810853.02</v>
      </c>
    </row>
    <row r="59" spans="2:6" ht="15.75">
      <c r="B59" s="30"/>
      <c r="C59" s="31"/>
      <c r="D59" s="31"/>
      <c r="E59" s="31"/>
      <c r="F59" s="31"/>
    </row>
    <row r="61" spans="2:6">
      <c r="B61" s="159" t="s">
        <v>92</v>
      </c>
      <c r="C61" s="159"/>
      <c r="D61" s="159"/>
      <c r="E61" s="159"/>
      <c r="F61" s="159"/>
    </row>
    <row r="62" spans="2:6" ht="31.5">
      <c r="B62" s="25" t="s">
        <v>31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32</v>
      </c>
      <c r="C63" s="22">
        <f>SUM(C49,C56)</f>
        <v>5642734.7400000002</v>
      </c>
      <c r="D63" s="22">
        <f t="shared" ref="D63:E63" si="20">SUM(D49,D56)</f>
        <v>3084836.11</v>
      </c>
      <c r="E63" s="22">
        <f t="shared" si="20"/>
        <v>372523.66</v>
      </c>
      <c r="F63" s="22">
        <f t="shared" ref="F63:F64" si="21">SUM(C63:E63)</f>
        <v>9100094.5099999998</v>
      </c>
    </row>
    <row r="64" spans="2:6" ht="16.5" thickBot="1">
      <c r="B64" s="1" t="s">
        <v>32</v>
      </c>
      <c r="C64" s="22">
        <f>SUM(C50,C57)</f>
        <v>180</v>
      </c>
      <c r="D64" s="22">
        <f t="shared" ref="D64:E64" si="22">SUM(D50,D57)</f>
        <v>0</v>
      </c>
      <c r="E64" s="22">
        <f t="shared" si="22"/>
        <v>100390.71</v>
      </c>
      <c r="F64" s="22">
        <f t="shared" si="21"/>
        <v>100570.71</v>
      </c>
    </row>
    <row r="65" spans="2:10" ht="16.5" thickBot="1">
      <c r="B65" s="6" t="s">
        <v>8</v>
      </c>
      <c r="C65" s="62">
        <f>SUM(C63:C64)</f>
        <v>5642914.7400000002</v>
      </c>
      <c r="D65" s="62">
        <f t="shared" ref="D65:E65" si="23">SUM(D63:D64)</f>
        <v>3084836.11</v>
      </c>
      <c r="E65" s="62">
        <f t="shared" si="23"/>
        <v>472914.37</v>
      </c>
      <c r="F65" s="63">
        <f>SUM(F63:F64)</f>
        <v>9200665.2200000007</v>
      </c>
    </row>
    <row r="66" spans="2:10" ht="15.75">
      <c r="B66" s="30"/>
      <c r="C66" s="31"/>
      <c r="D66" s="31"/>
      <c r="E66" s="31"/>
      <c r="F66" s="31"/>
    </row>
    <row r="67" spans="2:10" ht="15.75">
      <c r="B67" s="30"/>
      <c r="C67" s="31"/>
      <c r="D67" s="31"/>
      <c r="E67" s="31"/>
      <c r="F67" s="31"/>
    </row>
    <row r="68" spans="2:10">
      <c r="B68" s="159" t="s">
        <v>53</v>
      </c>
      <c r="C68" s="159"/>
      <c r="D68" s="159"/>
      <c r="E68" s="159"/>
      <c r="F68" s="159"/>
    </row>
    <row r="69" spans="2:10" ht="31.5">
      <c r="B69" s="25" t="s">
        <v>31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10" ht="15.75">
      <c r="B70" s="1" t="s">
        <v>32</v>
      </c>
      <c r="C70" s="22">
        <v>16530312.130000001</v>
      </c>
      <c r="D70" s="22">
        <v>12078359.51</v>
      </c>
      <c r="E70" s="22">
        <v>2593298.75</v>
      </c>
      <c r="F70" s="22">
        <f t="shared" ref="F70:F71" si="24">SUM(C70:E70)</f>
        <v>31201970.390000001</v>
      </c>
      <c r="G70" s="23"/>
      <c r="H70" s="23"/>
      <c r="I70" s="23"/>
      <c r="J70" s="23"/>
    </row>
    <row r="71" spans="2:10" ht="16.5" thickBot="1">
      <c r="B71" s="1" t="s">
        <v>32</v>
      </c>
      <c r="C71" s="22">
        <v>270</v>
      </c>
      <c r="D71" s="22">
        <v>12078359.51</v>
      </c>
      <c r="E71" s="22">
        <v>258219.28</v>
      </c>
      <c r="F71" s="22">
        <f t="shared" si="24"/>
        <v>12336848.789999999</v>
      </c>
      <c r="G71" s="23"/>
      <c r="H71" s="23"/>
      <c r="I71" s="23"/>
      <c r="J71" s="23"/>
    </row>
    <row r="72" spans="2:10" ht="16.5" thickBot="1">
      <c r="B72" s="6" t="s">
        <v>8</v>
      </c>
      <c r="C72" s="62">
        <f>SUM(C70:C71)</f>
        <v>16530582.130000001</v>
      </c>
      <c r="D72" s="62">
        <v>0</v>
      </c>
      <c r="E72" s="62">
        <f t="shared" ref="E72" si="25">SUM(E70:E71)</f>
        <v>2851518.03</v>
      </c>
      <c r="F72" s="63">
        <f>SUM(F70:F71)</f>
        <v>43538819.18</v>
      </c>
      <c r="G72" s="23"/>
      <c r="H72" s="23"/>
      <c r="I72" s="23"/>
      <c r="J72" s="23"/>
    </row>
    <row r="73" spans="2:10" ht="15.75">
      <c r="B73" s="30"/>
      <c r="C73" s="31"/>
      <c r="D73" s="31"/>
      <c r="E73" s="31"/>
      <c r="F73" s="31"/>
    </row>
    <row r="75" spans="2:10">
      <c r="B75" s="159" t="s">
        <v>54</v>
      </c>
      <c r="C75" s="159"/>
      <c r="D75" s="159"/>
      <c r="E75" s="159"/>
      <c r="F75" s="159"/>
    </row>
    <row r="76" spans="2:10" ht="31.5">
      <c r="B76" s="25" t="s">
        <v>31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10" ht="15.75">
      <c r="B77" s="1" t="s">
        <v>32</v>
      </c>
      <c r="C77" s="22">
        <v>21609.7</v>
      </c>
      <c r="D77" s="22">
        <v>1576818.34</v>
      </c>
      <c r="E77" s="22">
        <v>666049.89</v>
      </c>
      <c r="F77" s="22">
        <f t="shared" ref="F77:F78" si="26">SUM(C77:E77)</f>
        <v>2264477.9300000002</v>
      </c>
    </row>
    <row r="78" spans="2:10" ht="16.5" thickBot="1">
      <c r="B78" s="1" t="s">
        <v>32</v>
      </c>
      <c r="C78" s="22">
        <v>0</v>
      </c>
      <c r="D78" s="22">
        <v>0</v>
      </c>
      <c r="E78" s="22">
        <v>0</v>
      </c>
      <c r="F78" s="22">
        <f t="shared" si="26"/>
        <v>0</v>
      </c>
    </row>
    <row r="79" spans="2:10" ht="16.5" thickBot="1">
      <c r="B79" s="6" t="s">
        <v>8</v>
      </c>
      <c r="C79" s="62">
        <f>SUM(C77:C78)</f>
        <v>21609.7</v>
      </c>
      <c r="D79" s="62">
        <f t="shared" ref="D79:E79" si="27">SUM(D77:D78)</f>
        <v>1576818.34</v>
      </c>
      <c r="E79" s="62">
        <f t="shared" si="27"/>
        <v>666049.89</v>
      </c>
      <c r="F79" s="63">
        <f>SUM(F77:F78)</f>
        <v>2264477.9300000002</v>
      </c>
    </row>
    <row r="80" spans="2:10" ht="15.75">
      <c r="B80" s="30"/>
      <c r="C80" s="31"/>
      <c r="D80" s="31"/>
      <c r="E80" s="31"/>
      <c r="F80" s="31"/>
    </row>
    <row r="82" spans="2:6">
      <c r="B82" s="159" t="s">
        <v>96</v>
      </c>
      <c r="C82" s="159"/>
      <c r="D82" s="159"/>
      <c r="E82" s="159"/>
      <c r="F82" s="159"/>
    </row>
    <row r="83" spans="2:6" ht="31.5">
      <c r="B83" s="25" t="s">
        <v>31</v>
      </c>
      <c r="C83" s="4" t="s">
        <v>5</v>
      </c>
      <c r="D83" s="4" t="s">
        <v>6</v>
      </c>
      <c r="E83" s="4" t="s">
        <v>7</v>
      </c>
      <c r="F83" s="4" t="s">
        <v>10</v>
      </c>
    </row>
    <row r="84" spans="2:6" ht="15.75">
      <c r="B84" s="1" t="s">
        <v>32</v>
      </c>
      <c r="C84" s="22">
        <f>SUM(C70,C77)</f>
        <v>16551921.83</v>
      </c>
      <c r="D84" s="22">
        <f t="shared" ref="D84:E84" si="28">SUM(D70,D77)</f>
        <v>13655177.85</v>
      </c>
      <c r="E84" s="22">
        <f t="shared" si="28"/>
        <v>3259348.64</v>
      </c>
      <c r="F84" s="22">
        <f t="shared" ref="F84:F85" si="29">SUM(C84:E84)</f>
        <v>33466448.32</v>
      </c>
    </row>
    <row r="85" spans="2:6" ht="16.5" thickBot="1">
      <c r="B85" s="1" t="s">
        <v>32</v>
      </c>
      <c r="C85" s="22">
        <f>SUM(C71,C78)</f>
        <v>270</v>
      </c>
      <c r="D85" s="22">
        <f t="shared" ref="D85:E85" si="30">SUM(D71,D78)</f>
        <v>12078359.51</v>
      </c>
      <c r="E85" s="22">
        <f t="shared" si="30"/>
        <v>258219.28</v>
      </c>
      <c r="F85" s="22">
        <f t="shared" si="29"/>
        <v>12336848.789999999</v>
      </c>
    </row>
    <row r="86" spans="2:6" ht="16.5" thickBot="1">
      <c r="B86" s="6" t="s">
        <v>8</v>
      </c>
      <c r="C86" s="62">
        <f>SUM(C84:C85)</f>
        <v>16552191.83</v>
      </c>
      <c r="D86" s="62">
        <f t="shared" ref="D86:E86" si="31">SUM(D84:D85)</f>
        <v>25733537.359999999</v>
      </c>
      <c r="E86" s="62">
        <f t="shared" si="31"/>
        <v>3517567.92</v>
      </c>
      <c r="F86" s="63">
        <f>SUM(F84:F85)</f>
        <v>45803297.109999999</v>
      </c>
    </row>
    <row r="87" spans="2:6">
      <c r="B87" s="24" t="s">
        <v>11</v>
      </c>
      <c r="F87" s="45"/>
    </row>
    <row r="88" spans="2:6">
      <c r="B88" s="24" t="s">
        <v>23</v>
      </c>
    </row>
  </sheetData>
  <mergeCells count="14">
    <mergeCell ref="B2:F2"/>
    <mergeCell ref="B61:F61"/>
    <mergeCell ref="B68:F68"/>
    <mergeCell ref="B75:F75"/>
    <mergeCell ref="B82:F82"/>
    <mergeCell ref="B33:F33"/>
    <mergeCell ref="B40:F40"/>
    <mergeCell ref="B47:F47"/>
    <mergeCell ref="B54:F54"/>
    <mergeCell ref="B26:F26"/>
    <mergeCell ref="B3:F3"/>
    <mergeCell ref="B5:F5"/>
    <mergeCell ref="B12:F12"/>
    <mergeCell ref="B19:F19"/>
  </mergeCells>
  <pageMargins left="0.70866141732283472" right="0.70866141732283472" top="1.5354330708661419" bottom="1.5354330708661419" header="0.31496062992125984" footer="0.31496062992125984"/>
  <pageSetup paperSize="8" scale="8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8"/>
  <sheetViews>
    <sheetView topLeftCell="A61" workbookViewId="0">
      <selection activeCell="E85" sqref="E85"/>
    </sheetView>
  </sheetViews>
  <sheetFormatPr defaultColWidth="8.85546875" defaultRowHeight="15"/>
  <cols>
    <col min="1" max="1" width="8.85546875" style="21"/>
    <col min="2" max="2" width="50.7109375" style="21" customWidth="1"/>
    <col min="3" max="4" width="27.7109375" style="21" customWidth="1"/>
    <col min="5" max="5" width="26.7109375" style="21" customWidth="1"/>
    <col min="6" max="6" width="30.7109375" style="21" customWidth="1"/>
    <col min="7" max="16384" width="8.85546875" style="21"/>
  </cols>
  <sheetData>
    <row r="2" spans="2:6">
      <c r="B2" s="160" t="s">
        <v>78</v>
      </c>
      <c r="C2" s="160"/>
      <c r="D2" s="160"/>
      <c r="E2" s="160"/>
      <c r="F2" s="160"/>
    </row>
    <row r="3" spans="2:6">
      <c r="B3" s="161" t="s">
        <v>30</v>
      </c>
      <c r="C3" s="161"/>
      <c r="D3" s="161"/>
      <c r="E3" s="161"/>
      <c r="F3" s="161"/>
    </row>
    <row r="4" spans="2:6">
      <c r="B4" s="32"/>
      <c r="C4" s="58"/>
      <c r="D4" s="58"/>
      <c r="E4" s="58"/>
      <c r="F4" s="58"/>
    </row>
    <row r="5" spans="2:6">
      <c r="B5" s="162" t="s">
        <v>56</v>
      </c>
      <c r="C5" s="162"/>
      <c r="D5" s="162"/>
      <c r="E5" s="162"/>
      <c r="F5" s="162"/>
    </row>
    <row r="6" spans="2:6" ht="31.5">
      <c r="B6" s="25" t="s">
        <v>34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6" ht="15.75">
      <c r="B7" s="1" t="s">
        <v>32</v>
      </c>
      <c r="C7" s="22">
        <v>145026.22</v>
      </c>
      <c r="D7" s="22">
        <v>3005.14</v>
      </c>
      <c r="E7" s="22">
        <v>15000</v>
      </c>
      <c r="F7" s="22">
        <f t="shared" ref="F7:F8" si="0">SUM(C7:E7)</f>
        <v>163031.36000000002</v>
      </c>
    </row>
    <row r="8" spans="2:6" ht="16.5" thickBot="1">
      <c r="B8" s="1" t="s">
        <v>32</v>
      </c>
      <c r="C8" s="22">
        <v>0</v>
      </c>
      <c r="D8" s="22">
        <v>0</v>
      </c>
      <c r="E8" s="22">
        <v>0</v>
      </c>
      <c r="F8" s="22">
        <f t="shared" si="0"/>
        <v>0</v>
      </c>
    </row>
    <row r="9" spans="2:6" ht="16.5" thickBot="1">
      <c r="B9" s="6" t="s">
        <v>8</v>
      </c>
      <c r="C9" s="62">
        <f>SUM(C7:C8)</f>
        <v>145026.22</v>
      </c>
      <c r="D9" s="62">
        <f t="shared" ref="D9:E9" si="1">SUM(D7:D8)</f>
        <v>3005.14</v>
      </c>
      <c r="E9" s="62">
        <f t="shared" si="1"/>
        <v>15000</v>
      </c>
      <c r="F9" s="63">
        <f>SUM(F7:F8)</f>
        <v>163031.36000000002</v>
      </c>
    </row>
    <row r="10" spans="2:6" ht="15.75">
      <c r="B10" s="30"/>
      <c r="C10" s="31"/>
      <c r="D10" s="31"/>
      <c r="E10" s="31"/>
      <c r="F10" s="31"/>
    </row>
    <row r="12" spans="2:6">
      <c r="B12" s="159" t="s">
        <v>57</v>
      </c>
      <c r="C12" s="159"/>
      <c r="D12" s="159"/>
      <c r="E12" s="159"/>
      <c r="F12" s="159"/>
    </row>
    <row r="13" spans="2:6" ht="31.5">
      <c r="B13" s="25" t="s">
        <v>35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6" ht="15.75">
      <c r="B14" s="1" t="s">
        <v>32</v>
      </c>
      <c r="C14" s="22">
        <v>0</v>
      </c>
      <c r="D14" s="22">
        <v>0</v>
      </c>
      <c r="E14" s="22">
        <v>0</v>
      </c>
      <c r="F14" s="22">
        <f t="shared" ref="F14:F15" si="2">SUM(C14:E14)</f>
        <v>0</v>
      </c>
    </row>
    <row r="15" spans="2:6" ht="16.5" thickBot="1">
      <c r="B15" s="1" t="s">
        <v>32</v>
      </c>
      <c r="C15" s="22">
        <v>0</v>
      </c>
      <c r="D15" s="22">
        <v>0</v>
      </c>
      <c r="E15" s="22">
        <v>0</v>
      </c>
      <c r="F15" s="22">
        <f t="shared" si="2"/>
        <v>0</v>
      </c>
    </row>
    <row r="16" spans="2:6" ht="16.5" thickBot="1">
      <c r="B16" s="6" t="s">
        <v>8</v>
      </c>
      <c r="C16" s="62">
        <f>SUM(C14:C15)</f>
        <v>0</v>
      </c>
      <c r="D16" s="62">
        <f t="shared" ref="D16:E16" si="3">SUM(D14:D15)</f>
        <v>0</v>
      </c>
      <c r="E16" s="62">
        <f t="shared" si="3"/>
        <v>0</v>
      </c>
      <c r="F16" s="63">
        <f>SUM(F14:F15)</f>
        <v>0</v>
      </c>
    </row>
    <row r="17" spans="2:6" ht="15.75">
      <c r="B17" s="30"/>
      <c r="C17" s="31"/>
      <c r="D17" s="31"/>
      <c r="E17" s="31"/>
      <c r="F17" s="31"/>
    </row>
    <row r="19" spans="2:6">
      <c r="B19" s="162" t="s">
        <v>97</v>
      </c>
      <c r="C19" s="162"/>
      <c r="D19" s="162"/>
      <c r="E19" s="162"/>
      <c r="F19" s="162"/>
    </row>
    <row r="20" spans="2:6" ht="31.5">
      <c r="B20" s="25" t="s">
        <v>35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6" ht="15.75">
      <c r="B21" s="1" t="s">
        <v>32</v>
      </c>
      <c r="C21" s="22">
        <f>SUM(C7,C14)</f>
        <v>145026.22</v>
      </c>
      <c r="D21" s="22">
        <f t="shared" ref="D21:E21" si="4">SUM(D7,D14)</f>
        <v>3005.14</v>
      </c>
      <c r="E21" s="22">
        <f t="shared" si="4"/>
        <v>15000</v>
      </c>
      <c r="F21" s="22">
        <f t="shared" ref="F21:F22" si="5">SUM(C21:E21)</f>
        <v>163031.36000000002</v>
      </c>
    </row>
    <row r="22" spans="2:6" ht="16.5" thickBot="1">
      <c r="B22" s="1" t="s">
        <v>32</v>
      </c>
      <c r="C22" s="22">
        <f>SUM(C8,C15)</f>
        <v>0</v>
      </c>
      <c r="D22" s="22">
        <f t="shared" ref="D22:E22" si="6">SUM(D8,D15)</f>
        <v>0</v>
      </c>
      <c r="E22" s="22">
        <f t="shared" si="6"/>
        <v>0</v>
      </c>
      <c r="F22" s="22">
        <f t="shared" si="5"/>
        <v>0</v>
      </c>
    </row>
    <row r="23" spans="2:6" ht="16.5" thickBot="1">
      <c r="B23" s="6" t="s">
        <v>8</v>
      </c>
      <c r="C23" s="62">
        <f>SUM(C21:C22)</f>
        <v>145026.22</v>
      </c>
      <c r="D23" s="62">
        <f t="shared" ref="D23:E23" si="7">SUM(D21:D22)</f>
        <v>3005.14</v>
      </c>
      <c r="E23" s="62">
        <f t="shared" si="7"/>
        <v>15000</v>
      </c>
      <c r="F23" s="63">
        <f>SUM(F21:F22)</f>
        <v>163031.36000000002</v>
      </c>
    </row>
    <row r="24" spans="2:6" ht="15.75">
      <c r="B24" s="30"/>
      <c r="C24" s="31"/>
      <c r="D24" s="31"/>
      <c r="E24" s="31"/>
      <c r="F24" s="31"/>
    </row>
    <row r="25" spans="2:6" ht="15.75">
      <c r="B25" s="30"/>
      <c r="C25" s="31"/>
      <c r="D25" s="31"/>
      <c r="E25" s="31"/>
      <c r="F25" s="31"/>
    </row>
    <row r="26" spans="2:6">
      <c r="B26" s="162" t="s">
        <v>58</v>
      </c>
      <c r="C26" s="162"/>
      <c r="D26" s="162"/>
      <c r="E26" s="162"/>
      <c r="F26" s="162"/>
    </row>
    <row r="27" spans="2:6" ht="31.5">
      <c r="B27" s="25" t="s">
        <v>35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5.75">
      <c r="B28" s="1" t="s">
        <v>32</v>
      </c>
      <c r="C28" s="22">
        <v>107366.22</v>
      </c>
      <c r="D28" s="22">
        <v>3005.14</v>
      </c>
      <c r="E28" s="22">
        <v>0</v>
      </c>
      <c r="F28" s="22">
        <f t="shared" ref="F28:F29" si="8">SUM(C28:E28)</f>
        <v>110371.36</v>
      </c>
    </row>
    <row r="29" spans="2:6" ht="16.5" thickBot="1">
      <c r="B29" s="1" t="s">
        <v>32</v>
      </c>
      <c r="C29" s="22">
        <v>0</v>
      </c>
      <c r="D29" s="22">
        <v>0</v>
      </c>
      <c r="E29" s="22">
        <v>0</v>
      </c>
      <c r="F29" s="22">
        <f t="shared" si="8"/>
        <v>0</v>
      </c>
    </row>
    <row r="30" spans="2:6" ht="16.5" thickBot="1">
      <c r="B30" s="6" t="s">
        <v>8</v>
      </c>
      <c r="C30" s="62">
        <f>SUM(C28:C29)</f>
        <v>107366.22</v>
      </c>
      <c r="D30" s="62">
        <f t="shared" ref="D30:E30" si="9">SUM(D28:D29)</f>
        <v>3005.14</v>
      </c>
      <c r="E30" s="62">
        <f t="shared" si="9"/>
        <v>0</v>
      </c>
      <c r="F30" s="63">
        <f>SUM(F28:F29)</f>
        <v>110371.36</v>
      </c>
    </row>
    <row r="31" spans="2:6" ht="15.75">
      <c r="B31" s="30"/>
      <c r="C31" s="31"/>
      <c r="D31" s="31"/>
      <c r="E31" s="31"/>
      <c r="F31" s="31"/>
    </row>
    <row r="33" spans="2:6">
      <c r="B33" s="159" t="s">
        <v>59</v>
      </c>
      <c r="C33" s="159"/>
      <c r="D33" s="159"/>
      <c r="E33" s="159"/>
      <c r="F33" s="159"/>
    </row>
    <row r="34" spans="2:6" ht="31.5">
      <c r="B34" s="25" t="s">
        <v>35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6" ht="15.75">
      <c r="B35" s="1" t="s">
        <v>32</v>
      </c>
      <c r="C35" s="22">
        <v>0</v>
      </c>
      <c r="D35" s="22">
        <v>0</v>
      </c>
      <c r="E35" s="22">
        <v>0</v>
      </c>
      <c r="F35" s="22">
        <f t="shared" ref="F35:F36" si="10">SUM(C35:E35)</f>
        <v>0</v>
      </c>
    </row>
    <row r="36" spans="2:6" ht="16.5" thickBot="1">
      <c r="B36" s="1" t="s">
        <v>32</v>
      </c>
      <c r="C36" s="22">
        <v>0</v>
      </c>
      <c r="D36" s="22">
        <v>0</v>
      </c>
      <c r="E36" s="22">
        <v>0</v>
      </c>
      <c r="F36" s="22">
        <f t="shared" si="10"/>
        <v>0</v>
      </c>
    </row>
    <row r="37" spans="2:6" ht="16.5" thickBot="1">
      <c r="B37" s="6" t="s">
        <v>8</v>
      </c>
      <c r="C37" s="62">
        <f>SUM(C35:C36)</f>
        <v>0</v>
      </c>
      <c r="D37" s="62">
        <f t="shared" ref="D37:E37" si="11">SUM(D35:D36)</f>
        <v>0</v>
      </c>
      <c r="E37" s="62">
        <f t="shared" si="11"/>
        <v>0</v>
      </c>
      <c r="F37" s="63">
        <f>SUM(F35:F36)</f>
        <v>0</v>
      </c>
    </row>
    <row r="38" spans="2:6" ht="15.75">
      <c r="B38" s="30"/>
      <c r="C38" s="31"/>
      <c r="D38" s="31"/>
      <c r="E38" s="31"/>
      <c r="F38" s="31"/>
    </row>
    <row r="40" spans="2:6">
      <c r="B40" s="159" t="s">
        <v>94</v>
      </c>
      <c r="C40" s="159"/>
      <c r="D40" s="159"/>
      <c r="E40" s="159"/>
      <c r="F40" s="159"/>
    </row>
    <row r="41" spans="2:6" ht="31.5">
      <c r="B41" s="25" t="s">
        <v>36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6" ht="15.75">
      <c r="B42" s="1" t="s">
        <v>32</v>
      </c>
      <c r="C42" s="22">
        <f>SUM(C28,C35)</f>
        <v>107366.22</v>
      </c>
      <c r="D42" s="22">
        <f t="shared" ref="D42:E42" si="12">SUM(D28,D35)</f>
        <v>3005.14</v>
      </c>
      <c r="E42" s="22">
        <f t="shared" si="12"/>
        <v>0</v>
      </c>
      <c r="F42" s="22">
        <f t="shared" ref="F42:F43" si="13">SUM(C42:E42)</f>
        <v>110371.36</v>
      </c>
    </row>
    <row r="43" spans="2:6" ht="16.5" thickBot="1">
      <c r="B43" s="1" t="s">
        <v>32</v>
      </c>
      <c r="C43" s="22">
        <f>SUM(C29,C36)</f>
        <v>0</v>
      </c>
      <c r="D43" s="22">
        <f t="shared" ref="D43:E43" si="14">SUM(D29,D36)</f>
        <v>0</v>
      </c>
      <c r="E43" s="22">
        <f t="shared" si="14"/>
        <v>0</v>
      </c>
      <c r="F43" s="22">
        <f t="shared" si="13"/>
        <v>0</v>
      </c>
    </row>
    <row r="44" spans="2:6" ht="16.5" thickBot="1">
      <c r="B44" s="6" t="s">
        <v>8</v>
      </c>
      <c r="C44" s="62">
        <f>SUM(C42:C43)</f>
        <v>107366.22</v>
      </c>
      <c r="D44" s="62">
        <f t="shared" ref="D44:E44" si="15">SUM(D42:D43)</f>
        <v>3005.14</v>
      </c>
      <c r="E44" s="62">
        <f t="shared" si="15"/>
        <v>0</v>
      </c>
      <c r="F44" s="63">
        <f>SUM(F42:F43)</f>
        <v>110371.36</v>
      </c>
    </row>
    <row r="45" spans="2:6" ht="15.75">
      <c r="B45" s="30"/>
      <c r="C45" s="31"/>
      <c r="D45" s="31"/>
      <c r="E45" s="31"/>
      <c r="F45" s="31"/>
    </row>
    <row r="46" spans="2:6" ht="15.75">
      <c r="B46" s="30"/>
      <c r="C46" s="31"/>
      <c r="D46" s="31"/>
      <c r="E46" s="31"/>
      <c r="F46" s="31"/>
    </row>
    <row r="47" spans="2:6">
      <c r="B47" s="159" t="s">
        <v>21</v>
      </c>
      <c r="C47" s="159"/>
      <c r="D47" s="159"/>
      <c r="E47" s="159"/>
      <c r="F47" s="159"/>
    </row>
    <row r="48" spans="2:6" ht="31.5">
      <c r="B48" s="25" t="s">
        <v>35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32</v>
      </c>
      <c r="C49" s="22">
        <v>5043.32</v>
      </c>
      <c r="D49" s="22">
        <v>11445.46</v>
      </c>
      <c r="E49" s="22">
        <v>0</v>
      </c>
      <c r="F49" s="22">
        <f t="shared" ref="F49:F50" si="16">SUM(C49:E49)</f>
        <v>16488.78</v>
      </c>
    </row>
    <row r="50" spans="2:6" ht="16.5" thickBot="1">
      <c r="B50" s="1" t="s">
        <v>32</v>
      </c>
      <c r="C50" s="22">
        <v>0</v>
      </c>
      <c r="D50" s="22">
        <v>0</v>
      </c>
      <c r="E50" s="22">
        <v>0</v>
      </c>
      <c r="F50" s="22">
        <f t="shared" si="16"/>
        <v>0</v>
      </c>
    </row>
    <row r="51" spans="2:6" ht="16.5" thickBot="1">
      <c r="B51" s="6" t="s">
        <v>8</v>
      </c>
      <c r="C51" s="62">
        <f>SUM(C49:C50)</f>
        <v>5043.32</v>
      </c>
      <c r="D51" s="62">
        <f t="shared" ref="D51:E51" si="17">SUM(D49:D50)</f>
        <v>11445.46</v>
      </c>
      <c r="E51" s="62">
        <f t="shared" si="17"/>
        <v>0</v>
      </c>
      <c r="F51" s="63">
        <f>SUM(F49:F50)</f>
        <v>16488.78</v>
      </c>
    </row>
    <row r="52" spans="2:6" ht="15.75">
      <c r="B52" s="30"/>
      <c r="C52" s="31"/>
      <c r="D52" s="31"/>
      <c r="E52" s="31"/>
      <c r="F52" s="31"/>
    </row>
    <row r="54" spans="2:6">
      <c r="B54" s="159" t="s">
        <v>60</v>
      </c>
      <c r="C54" s="159"/>
      <c r="D54" s="159"/>
      <c r="E54" s="159"/>
      <c r="F54" s="159"/>
    </row>
    <row r="55" spans="2:6" ht="31.5">
      <c r="B55" s="25" t="s">
        <v>35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32</v>
      </c>
      <c r="C56" s="22">
        <v>0</v>
      </c>
      <c r="D56" s="22">
        <v>0</v>
      </c>
      <c r="E56" s="22">
        <v>0</v>
      </c>
      <c r="F56" s="22">
        <f t="shared" ref="F56:F57" si="18">SUM(C56:E56)</f>
        <v>0</v>
      </c>
    </row>
    <row r="57" spans="2:6" ht="16.5" thickBot="1">
      <c r="B57" s="1" t="s">
        <v>32</v>
      </c>
      <c r="C57" s="22">
        <v>0</v>
      </c>
      <c r="D57" s="22">
        <v>0</v>
      </c>
      <c r="E57" s="22">
        <v>0</v>
      </c>
      <c r="F57" s="22">
        <f t="shared" si="18"/>
        <v>0</v>
      </c>
    </row>
    <row r="58" spans="2:6" ht="16.5" thickBot="1">
      <c r="B58" s="6" t="s">
        <v>8</v>
      </c>
      <c r="C58" s="62">
        <f>SUM(C56:C57)</f>
        <v>0</v>
      </c>
      <c r="D58" s="62">
        <f t="shared" ref="D58:E58" si="19">SUM(D56:D57)</f>
        <v>0</v>
      </c>
      <c r="E58" s="62">
        <f t="shared" si="19"/>
        <v>0</v>
      </c>
      <c r="F58" s="63">
        <f>SUM(F56:F57)</f>
        <v>0</v>
      </c>
    </row>
    <row r="59" spans="2:6" ht="15.75">
      <c r="B59" s="30"/>
      <c r="C59" s="31"/>
      <c r="D59" s="31"/>
      <c r="E59" s="31"/>
      <c r="F59" s="31"/>
    </row>
    <row r="61" spans="2:6">
      <c r="B61" s="159" t="s">
        <v>98</v>
      </c>
      <c r="C61" s="159"/>
      <c r="D61" s="159"/>
      <c r="E61" s="159"/>
      <c r="F61" s="159"/>
    </row>
    <row r="62" spans="2:6" ht="31.5">
      <c r="B62" s="25" t="s">
        <v>35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32</v>
      </c>
      <c r="C63" s="22">
        <f>SUM(C49,C56)</f>
        <v>5043.32</v>
      </c>
      <c r="D63" s="22">
        <f t="shared" ref="D63:E63" si="20">SUM(D49,D56)</f>
        <v>11445.46</v>
      </c>
      <c r="E63" s="22">
        <f t="shared" si="20"/>
        <v>0</v>
      </c>
      <c r="F63" s="22">
        <f t="shared" ref="F63:F64" si="21">SUM(C63:E63)</f>
        <v>16488.78</v>
      </c>
    </row>
    <row r="64" spans="2:6" ht="16.5" thickBot="1">
      <c r="B64" s="1" t="s">
        <v>32</v>
      </c>
      <c r="C64" s="22">
        <f>SUM(C50,C57)</f>
        <v>0</v>
      </c>
      <c r="D64" s="22">
        <f t="shared" ref="D64:E64" si="22">SUM(D50,D57)</f>
        <v>0</v>
      </c>
      <c r="E64" s="22">
        <f t="shared" si="22"/>
        <v>0</v>
      </c>
      <c r="F64" s="22">
        <f t="shared" si="21"/>
        <v>0</v>
      </c>
    </row>
    <row r="65" spans="2:6" ht="16.5" thickBot="1">
      <c r="B65" s="6" t="s">
        <v>8</v>
      </c>
      <c r="C65" s="62">
        <f>SUM(C63:C64)</f>
        <v>5043.32</v>
      </c>
      <c r="D65" s="62">
        <f t="shared" ref="D65:E65" si="23">SUM(D63:D64)</f>
        <v>11445.46</v>
      </c>
      <c r="E65" s="62">
        <f t="shared" si="23"/>
        <v>0</v>
      </c>
      <c r="F65" s="63">
        <f>SUM(F63:F64)</f>
        <v>16488.78</v>
      </c>
    </row>
    <row r="66" spans="2:6" ht="15.75">
      <c r="B66" s="30"/>
      <c r="C66" s="31"/>
      <c r="D66" s="31"/>
      <c r="E66" s="31"/>
      <c r="F66" s="31"/>
    </row>
    <row r="67" spans="2:6" ht="15.75">
      <c r="B67" s="30"/>
      <c r="C67" s="31"/>
      <c r="D67" s="31"/>
      <c r="E67" s="31"/>
      <c r="F67" s="31"/>
    </row>
    <row r="68" spans="2:6">
      <c r="B68" s="159" t="s">
        <v>61</v>
      </c>
      <c r="C68" s="159"/>
      <c r="D68" s="159"/>
      <c r="E68" s="159"/>
      <c r="F68" s="159"/>
    </row>
    <row r="69" spans="2:6" ht="31.5">
      <c r="B69" s="25" t="s">
        <v>35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6" ht="15.75">
      <c r="B70" s="1" t="s">
        <v>32</v>
      </c>
      <c r="C70" s="22">
        <v>112409.54</v>
      </c>
      <c r="D70" s="22">
        <v>14450.6</v>
      </c>
      <c r="E70" s="22">
        <v>0</v>
      </c>
      <c r="F70" s="22">
        <f>SUM(C70,D70,E70)</f>
        <v>126860.14</v>
      </c>
    </row>
    <row r="71" spans="2:6" ht="16.5" thickBot="1">
      <c r="B71" s="1" t="s">
        <v>32</v>
      </c>
      <c r="C71" s="22">
        <v>0</v>
      </c>
      <c r="D71" s="22">
        <v>0</v>
      </c>
      <c r="E71" s="22">
        <v>0</v>
      </c>
      <c r="F71" s="22">
        <f t="shared" ref="F71" si="24">SUM(C71:E71)</f>
        <v>0</v>
      </c>
    </row>
    <row r="72" spans="2:6" ht="16.5" thickBot="1">
      <c r="B72" s="6" t="s">
        <v>8</v>
      </c>
      <c r="C72" s="62">
        <f>SUM(C70:C71)</f>
        <v>112409.54</v>
      </c>
      <c r="D72" s="62">
        <f t="shared" ref="D72:E72" si="25">SUM(D70:D71)</f>
        <v>14450.6</v>
      </c>
      <c r="E72" s="62">
        <f t="shared" si="25"/>
        <v>0</v>
      </c>
      <c r="F72" s="63">
        <f>SUM(F70:F71)</f>
        <v>126860.14</v>
      </c>
    </row>
    <row r="73" spans="2:6" ht="15.75">
      <c r="B73" s="30"/>
      <c r="C73" s="31"/>
      <c r="D73" s="31"/>
      <c r="E73" s="31"/>
      <c r="F73" s="31"/>
    </row>
    <row r="75" spans="2:6" ht="34.5" customHeight="1">
      <c r="B75" s="163" t="s">
        <v>62</v>
      </c>
      <c r="C75" s="163"/>
      <c r="D75" s="163"/>
      <c r="E75" s="163"/>
      <c r="F75" s="163"/>
    </row>
    <row r="76" spans="2:6" ht="31.5">
      <c r="B76" s="25" t="s">
        <v>35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6" ht="15.75">
      <c r="B77" s="1" t="s">
        <v>32</v>
      </c>
      <c r="C77" s="22">
        <v>0</v>
      </c>
      <c r="D77" s="22">
        <v>0</v>
      </c>
      <c r="E77" s="22">
        <v>0</v>
      </c>
      <c r="F77" s="22">
        <f t="shared" ref="F77:F78" si="26">SUM(C77:E77)</f>
        <v>0</v>
      </c>
    </row>
    <row r="78" spans="2:6" ht="16.5" thickBot="1">
      <c r="B78" s="1" t="s">
        <v>32</v>
      </c>
      <c r="C78" s="22">
        <v>0</v>
      </c>
      <c r="D78" s="22">
        <v>0</v>
      </c>
      <c r="E78" s="22">
        <v>0</v>
      </c>
      <c r="F78" s="22">
        <f t="shared" si="26"/>
        <v>0</v>
      </c>
    </row>
    <row r="79" spans="2:6" ht="16.5" thickBot="1">
      <c r="B79" s="6" t="s">
        <v>8</v>
      </c>
      <c r="C79" s="62">
        <f>SUM(C77:C78)</f>
        <v>0</v>
      </c>
      <c r="D79" s="62">
        <f t="shared" ref="D79:E79" si="27">SUM(D77:D78)</f>
        <v>0</v>
      </c>
      <c r="E79" s="62">
        <f t="shared" si="27"/>
        <v>0</v>
      </c>
      <c r="F79" s="63">
        <f>SUM(F77:F78)</f>
        <v>0</v>
      </c>
    </row>
    <row r="80" spans="2:6" ht="15.75">
      <c r="B80" s="30"/>
      <c r="C80" s="31"/>
      <c r="D80" s="31"/>
      <c r="E80" s="31"/>
      <c r="F80" s="31"/>
    </row>
    <row r="82" spans="2:6">
      <c r="B82" s="159" t="s">
        <v>99</v>
      </c>
      <c r="C82" s="159"/>
      <c r="D82" s="159"/>
      <c r="E82" s="159"/>
      <c r="F82" s="159"/>
    </row>
    <row r="83" spans="2:6" ht="31.5">
      <c r="B83" s="25" t="s">
        <v>34</v>
      </c>
      <c r="C83" s="4" t="s">
        <v>5</v>
      </c>
      <c r="D83" s="4" t="s">
        <v>6</v>
      </c>
      <c r="E83" s="4" t="s">
        <v>7</v>
      </c>
      <c r="F83" s="4" t="s">
        <v>10</v>
      </c>
    </row>
    <row r="84" spans="2:6" ht="15.75">
      <c r="B84" s="1" t="s">
        <v>32</v>
      </c>
      <c r="C84" s="22">
        <f>SUM(C70,C77)</f>
        <v>112409.54</v>
      </c>
      <c r="D84" s="22">
        <f t="shared" ref="D84:E84" si="28">SUM(D70,D77)</f>
        <v>14450.6</v>
      </c>
      <c r="E84" s="22">
        <f t="shared" si="28"/>
        <v>0</v>
      </c>
      <c r="F84" s="22">
        <f t="shared" ref="F84:F85" si="29">SUM(C84:E84)</f>
        <v>126860.14</v>
      </c>
    </row>
    <row r="85" spans="2:6" ht="16.5" thickBot="1">
      <c r="B85" s="1" t="s">
        <v>32</v>
      </c>
      <c r="C85" s="22">
        <f>SUM(C71,C78)</f>
        <v>0</v>
      </c>
      <c r="D85" s="22">
        <f t="shared" ref="D85:E85" si="30">SUM(D71,D78)</f>
        <v>0</v>
      </c>
      <c r="E85" s="22">
        <f t="shared" si="30"/>
        <v>0</v>
      </c>
      <c r="F85" s="22">
        <f t="shared" si="29"/>
        <v>0</v>
      </c>
    </row>
    <row r="86" spans="2:6" ht="16.5" thickBot="1">
      <c r="B86" s="6" t="s">
        <v>8</v>
      </c>
      <c r="C86" s="62">
        <f>SUM(C84:C85)</f>
        <v>112409.54</v>
      </c>
      <c r="D86" s="62">
        <f t="shared" ref="D86:E86" si="31">SUM(D84:D85)</f>
        <v>14450.6</v>
      </c>
      <c r="E86" s="62">
        <f t="shared" si="31"/>
        <v>0</v>
      </c>
      <c r="F86" s="63">
        <f>SUM(F84:F85)</f>
        <v>126860.14</v>
      </c>
    </row>
    <row r="87" spans="2:6">
      <c r="B87" s="24" t="s">
        <v>11</v>
      </c>
      <c r="C87" s="24"/>
      <c r="D87" s="24"/>
      <c r="F87" s="45"/>
    </row>
    <row r="88" spans="2:6">
      <c r="B88" s="24" t="s">
        <v>23</v>
      </c>
      <c r="C88" s="24"/>
      <c r="D88" s="24"/>
    </row>
  </sheetData>
  <mergeCells count="14">
    <mergeCell ref="B2:F2"/>
    <mergeCell ref="B54:F54"/>
    <mergeCell ref="B33:F33"/>
    <mergeCell ref="B40:F40"/>
    <mergeCell ref="B47:F47"/>
    <mergeCell ref="B3:F3"/>
    <mergeCell ref="B5:F5"/>
    <mergeCell ref="B12:F12"/>
    <mergeCell ref="B19:F19"/>
    <mergeCell ref="B82:F82"/>
    <mergeCell ref="B61:F61"/>
    <mergeCell ref="B68:F68"/>
    <mergeCell ref="B75:F75"/>
    <mergeCell ref="B26:F26"/>
  </mergeCells>
  <pageMargins left="0.70866141732283472" right="0.70866141732283472" top="1.8503937007874016" bottom="1.8897637795275593" header="0.31496062992125984" footer="0.31496062992125984"/>
  <pageSetup paperSize="8" scale="8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2"/>
  <sheetViews>
    <sheetView topLeftCell="A43" workbookViewId="0">
      <selection activeCell="C55" sqref="C55"/>
    </sheetView>
  </sheetViews>
  <sheetFormatPr defaultColWidth="8.85546875" defaultRowHeight="15"/>
  <cols>
    <col min="1" max="1" width="8.85546875" style="10"/>
    <col min="2" max="2" width="50.7109375" style="10" customWidth="1"/>
    <col min="3" max="4" width="26.7109375" style="10" customWidth="1"/>
    <col min="5" max="5" width="20.7109375" style="10" customWidth="1"/>
    <col min="6" max="6" width="30.7109375" style="10" customWidth="1"/>
    <col min="7" max="16384" width="8.85546875" style="10"/>
  </cols>
  <sheetData>
    <row r="2" spans="2:6">
      <c r="B2" s="152" t="s">
        <v>79</v>
      </c>
      <c r="C2" s="152"/>
      <c r="D2" s="152"/>
      <c r="E2" s="152"/>
      <c r="F2" s="152"/>
    </row>
    <row r="3" spans="2:6">
      <c r="B3" s="153"/>
      <c r="C3" s="154"/>
      <c r="D3" s="154"/>
      <c r="E3" s="154"/>
      <c r="F3" s="154"/>
    </row>
    <row r="4" spans="2:6">
      <c r="B4" s="150"/>
      <c r="C4" s="150"/>
      <c r="D4" s="150"/>
      <c r="E4" s="150"/>
      <c r="F4" s="150"/>
    </row>
    <row r="5" spans="2:6" ht="15" customHeight="1">
      <c r="B5" s="149" t="s">
        <v>14</v>
      </c>
      <c r="C5" s="149"/>
      <c r="D5" s="149"/>
      <c r="E5" s="149"/>
      <c r="F5" s="149"/>
    </row>
    <row r="6" spans="2:6" ht="42.6" customHeight="1" thickBot="1">
      <c r="B6" s="12" t="s">
        <v>38</v>
      </c>
      <c r="C6" s="13" t="s">
        <v>5</v>
      </c>
      <c r="D6" s="13" t="s">
        <v>6</v>
      </c>
      <c r="E6" s="13" t="s">
        <v>7</v>
      </c>
      <c r="F6" s="13" t="s">
        <v>10</v>
      </c>
    </row>
    <row r="7" spans="2:6" ht="16.5" thickBot="1">
      <c r="B7" s="16" t="s">
        <v>8</v>
      </c>
      <c r="C7" s="17">
        <v>1802498791.5799999</v>
      </c>
      <c r="D7" s="17">
        <v>1354338731.54</v>
      </c>
      <c r="E7" s="17">
        <v>614140744.36000001</v>
      </c>
      <c r="F7" s="59">
        <f t="shared" ref="F7" si="0">SUM(C7:E7)</f>
        <v>3770978267.48</v>
      </c>
    </row>
    <row r="8" spans="2:6" ht="15.75">
      <c r="C8" s="48"/>
      <c r="D8" s="48"/>
      <c r="E8" s="48"/>
      <c r="F8" s="60"/>
    </row>
    <row r="9" spans="2:6">
      <c r="C9" s="49"/>
      <c r="D9" s="49"/>
      <c r="E9" s="49"/>
      <c r="F9" s="49"/>
    </row>
    <row r="10" spans="2:6">
      <c r="B10" s="149" t="s">
        <v>15</v>
      </c>
      <c r="C10" s="149"/>
      <c r="D10" s="149"/>
      <c r="E10" s="149"/>
      <c r="F10" s="149"/>
    </row>
    <row r="11" spans="2:6" ht="52.9" customHeight="1" thickBot="1">
      <c r="B11" s="12" t="s">
        <v>38</v>
      </c>
      <c r="C11" s="13" t="s">
        <v>5</v>
      </c>
      <c r="D11" s="13" t="s">
        <v>6</v>
      </c>
      <c r="E11" s="13" t="s">
        <v>7</v>
      </c>
      <c r="F11" s="13" t="s">
        <v>10</v>
      </c>
    </row>
    <row r="12" spans="2:6" ht="16.5" thickBot="1">
      <c r="B12" s="16" t="s">
        <v>8</v>
      </c>
      <c r="C12" s="17">
        <v>206158982.78</v>
      </c>
      <c r="D12" s="17">
        <v>46212190.560000002</v>
      </c>
      <c r="E12" s="17">
        <v>166887903.99000001</v>
      </c>
      <c r="F12" s="59">
        <f t="shared" ref="F12" si="1">SUM(C12:E12)</f>
        <v>419259077.33000004</v>
      </c>
    </row>
    <row r="13" spans="2:6" ht="15.75">
      <c r="C13" s="48"/>
      <c r="D13" s="48"/>
      <c r="E13" s="48"/>
      <c r="F13" s="60"/>
    </row>
    <row r="14" spans="2:6">
      <c r="B14" s="10" t="s">
        <v>9</v>
      </c>
      <c r="C14" s="49"/>
      <c r="D14" s="49"/>
      <c r="E14" s="49"/>
      <c r="F14" s="49"/>
    </row>
    <row r="15" spans="2:6">
      <c r="B15" s="19" t="s">
        <v>100</v>
      </c>
      <c r="C15" s="35" t="s">
        <v>9</v>
      </c>
      <c r="D15" s="35" t="s">
        <v>9</v>
      </c>
      <c r="E15" s="35" t="s">
        <v>9</v>
      </c>
      <c r="F15" s="35" t="s">
        <v>9</v>
      </c>
    </row>
    <row r="16" spans="2:6" ht="32.1" customHeight="1" thickBot="1">
      <c r="B16" s="12" t="s">
        <v>38</v>
      </c>
      <c r="C16" s="13"/>
      <c r="D16" s="13" t="s">
        <v>6</v>
      </c>
      <c r="E16" s="13" t="s">
        <v>7</v>
      </c>
      <c r="F16" s="13" t="s">
        <v>10</v>
      </c>
    </row>
    <row r="17" spans="2:6" ht="16.5" thickBot="1">
      <c r="B17" s="16" t="s">
        <v>8</v>
      </c>
      <c r="C17" s="17">
        <f>SUM(C7,C12)</f>
        <v>2008657774.3599999</v>
      </c>
      <c r="D17" s="17">
        <f t="shared" ref="D17:E17" si="2">SUM(D7,D12)</f>
        <v>1400550922.0999999</v>
      </c>
      <c r="E17" s="17">
        <f t="shared" si="2"/>
        <v>781028648.35000002</v>
      </c>
      <c r="F17" s="59">
        <f t="shared" ref="F17" si="3">SUM(C17:E17)</f>
        <v>4190237344.8099999</v>
      </c>
    </row>
    <row r="18" spans="2:6" ht="15.75">
      <c r="B18" s="36"/>
      <c r="C18" s="48"/>
      <c r="D18" s="48"/>
      <c r="E18" s="48"/>
      <c r="F18" s="60"/>
    </row>
    <row r="19" spans="2:6" ht="14.25" customHeight="1">
      <c r="B19" s="55"/>
      <c r="C19" s="49"/>
      <c r="D19" s="49"/>
      <c r="E19" s="49"/>
      <c r="F19" s="49"/>
    </row>
    <row r="20" spans="2:6" ht="9.75" customHeight="1"/>
    <row r="21" spans="2:6" ht="19.5" customHeight="1">
      <c r="B21" s="149" t="s">
        <v>12</v>
      </c>
      <c r="C21" s="149"/>
      <c r="D21" s="149"/>
      <c r="E21" s="149"/>
      <c r="F21" s="149"/>
    </row>
    <row r="22" spans="2:6" ht="32.25" thickBot="1">
      <c r="B22" s="12" t="s">
        <v>38</v>
      </c>
      <c r="C22" s="13" t="s">
        <v>5</v>
      </c>
      <c r="D22" s="13" t="s">
        <v>6</v>
      </c>
      <c r="E22" s="13" t="s">
        <v>7</v>
      </c>
      <c r="F22" s="13" t="s">
        <v>10</v>
      </c>
    </row>
    <row r="23" spans="2:6" ht="16.5" thickBot="1">
      <c r="B23" s="16" t="s">
        <v>8</v>
      </c>
      <c r="C23" s="17">
        <v>1452646298.8599999</v>
      </c>
      <c r="D23" s="17">
        <v>1014907686.42</v>
      </c>
      <c r="E23" s="17">
        <v>345214877.88999999</v>
      </c>
      <c r="F23" s="59">
        <f t="shared" ref="F23" si="4">SUM(C23:E23)</f>
        <v>2812768863.1699996</v>
      </c>
    </row>
    <row r="24" spans="2:6" ht="15.75">
      <c r="C24" s="48"/>
      <c r="D24" s="48"/>
      <c r="E24" s="48"/>
      <c r="F24" s="60"/>
    </row>
    <row r="25" spans="2:6">
      <c r="C25" s="49"/>
      <c r="D25" s="49"/>
      <c r="E25" s="49"/>
      <c r="F25" s="49"/>
    </row>
    <row r="26" spans="2:6">
      <c r="B26" s="18" t="s">
        <v>18</v>
      </c>
      <c r="C26" s="18"/>
      <c r="D26" s="18"/>
      <c r="E26" s="18"/>
      <c r="F26" s="56"/>
    </row>
    <row r="27" spans="2:6" ht="32.25" thickBot="1">
      <c r="B27" s="12" t="s">
        <v>38</v>
      </c>
      <c r="C27" s="13" t="s">
        <v>5</v>
      </c>
      <c r="D27" s="13" t="s">
        <v>6</v>
      </c>
      <c r="E27" s="13" t="s">
        <v>7</v>
      </c>
      <c r="F27" s="13" t="s">
        <v>10</v>
      </c>
    </row>
    <row r="28" spans="2:6" ht="16.5" thickBot="1">
      <c r="B28" s="16" t="s">
        <v>8</v>
      </c>
      <c r="C28" s="17">
        <v>141892204.08000001</v>
      </c>
      <c r="D28" s="17">
        <v>25891764.719999999</v>
      </c>
      <c r="E28" s="17">
        <v>94875379.780000001</v>
      </c>
      <c r="F28" s="59">
        <f t="shared" ref="F28" si="5">SUM(C28:E28)</f>
        <v>262659348.58000001</v>
      </c>
    </row>
    <row r="29" spans="2:6" ht="15.75">
      <c r="C29" s="48"/>
      <c r="D29" s="48"/>
      <c r="E29" s="48"/>
      <c r="F29" s="60"/>
    </row>
    <row r="30" spans="2:6">
      <c r="C30" s="49"/>
      <c r="D30" s="49"/>
      <c r="E30" s="49"/>
      <c r="F30" s="49"/>
    </row>
    <row r="31" spans="2:6">
      <c r="B31" s="149" t="s">
        <v>83</v>
      </c>
      <c r="C31" s="149"/>
      <c r="D31" s="149"/>
      <c r="E31" s="149"/>
      <c r="F31" s="149"/>
    </row>
    <row r="32" spans="2:6" ht="32.25" thickBot="1">
      <c r="B32" s="12" t="s">
        <v>38</v>
      </c>
      <c r="C32" s="13" t="s">
        <v>5</v>
      </c>
      <c r="D32" s="13" t="s">
        <v>6</v>
      </c>
      <c r="E32" s="13" t="s">
        <v>7</v>
      </c>
      <c r="F32" s="13" t="s">
        <v>10</v>
      </c>
    </row>
    <row r="33" spans="2:6" ht="16.5" thickBot="1">
      <c r="B33" s="16" t="s">
        <v>8</v>
      </c>
      <c r="C33" s="17">
        <f>SUM(C23,C28)</f>
        <v>1594538502.9399998</v>
      </c>
      <c r="D33" s="17">
        <f t="shared" ref="D33:E33" si="6">SUM(D23,D28)</f>
        <v>1040799451.14</v>
      </c>
      <c r="E33" s="17">
        <f t="shared" si="6"/>
        <v>440090257.66999996</v>
      </c>
      <c r="F33" s="59">
        <f t="shared" ref="F33" si="7">SUM(C33:E33)</f>
        <v>3075428211.75</v>
      </c>
    </row>
    <row r="34" spans="2:6" ht="15.75">
      <c r="B34" s="36"/>
      <c r="C34" s="48"/>
      <c r="D34" s="48"/>
      <c r="E34" s="48"/>
      <c r="F34" s="60"/>
    </row>
    <row r="35" spans="2:6">
      <c r="B35" s="55"/>
      <c r="C35" s="49"/>
      <c r="D35" s="49"/>
      <c r="E35" s="49"/>
      <c r="F35" s="49"/>
    </row>
    <row r="36" spans="2:6" ht="12.75" customHeight="1">
      <c r="B36" s="10" t="s">
        <v>9</v>
      </c>
    </row>
    <row r="37" spans="2:6">
      <c r="B37" s="149" t="s">
        <v>16</v>
      </c>
      <c r="C37" s="149"/>
      <c r="D37" s="149"/>
      <c r="E37" s="149"/>
      <c r="F37" s="149"/>
    </row>
    <row r="38" spans="2:6" ht="32.25" thickBot="1">
      <c r="B38" s="12" t="s">
        <v>38</v>
      </c>
      <c r="C38" s="13" t="s">
        <v>5</v>
      </c>
      <c r="D38" s="13" t="s">
        <v>6</v>
      </c>
      <c r="E38" s="13" t="s">
        <v>7</v>
      </c>
      <c r="F38" s="13" t="s">
        <v>10</v>
      </c>
    </row>
    <row r="39" spans="2:6" ht="16.5" thickBot="1">
      <c r="B39" s="16" t="s">
        <v>8</v>
      </c>
      <c r="C39" s="17">
        <v>321708707.49000001</v>
      </c>
      <c r="D39" s="17">
        <v>290509653.48000002</v>
      </c>
      <c r="E39" s="17">
        <v>269621076.04000002</v>
      </c>
      <c r="F39" s="59">
        <f t="shared" ref="F39" si="8">SUM(C39:E39)</f>
        <v>881839437.00999999</v>
      </c>
    </row>
    <row r="40" spans="2:6" ht="15.75">
      <c r="C40" s="48"/>
      <c r="D40" s="48"/>
      <c r="E40" s="48"/>
      <c r="F40" s="60"/>
    </row>
    <row r="41" spans="2:6">
      <c r="C41" s="49"/>
      <c r="D41" s="49"/>
      <c r="E41" s="49"/>
      <c r="F41" s="49"/>
    </row>
    <row r="42" spans="2:6">
      <c r="B42" s="19" t="s">
        <v>17</v>
      </c>
      <c r="C42" s="19"/>
      <c r="D42" s="19"/>
      <c r="E42" s="19"/>
      <c r="F42" s="19"/>
    </row>
    <row r="43" spans="2:6" ht="32.25" thickBot="1">
      <c r="B43" s="12" t="s">
        <v>38</v>
      </c>
      <c r="C43" s="13" t="s">
        <v>5</v>
      </c>
      <c r="D43" s="13" t="s">
        <v>6</v>
      </c>
      <c r="E43" s="13" t="s">
        <v>7</v>
      </c>
      <c r="F43" s="13" t="s">
        <v>10</v>
      </c>
    </row>
    <row r="44" spans="2:6" ht="16.5" thickBot="1">
      <c r="B44" s="16" t="s">
        <v>8</v>
      </c>
      <c r="C44" s="17">
        <v>49753217.619999997</v>
      </c>
      <c r="D44" s="17">
        <v>24958530.530000001</v>
      </c>
      <c r="E44" s="17">
        <v>91163021.519999996</v>
      </c>
      <c r="F44" s="59">
        <f t="shared" ref="F44" si="9">SUM(C44:E44)</f>
        <v>165874769.67000002</v>
      </c>
    </row>
    <row r="45" spans="2:6" ht="15.75">
      <c r="C45" s="48"/>
      <c r="D45" s="48"/>
      <c r="E45" s="48"/>
      <c r="F45" s="60"/>
    </row>
    <row r="46" spans="2:6">
      <c r="C46" s="49"/>
      <c r="D46" s="49"/>
      <c r="E46" s="49"/>
      <c r="F46" s="49"/>
    </row>
    <row r="47" spans="2:6">
      <c r="B47" s="149" t="s">
        <v>101</v>
      </c>
      <c r="C47" s="149"/>
      <c r="D47" s="149"/>
      <c r="E47" s="149"/>
      <c r="F47" s="149"/>
    </row>
    <row r="48" spans="2:6" ht="32.25" thickBot="1">
      <c r="B48" s="12" t="s">
        <v>38</v>
      </c>
      <c r="C48" s="13" t="s">
        <v>5</v>
      </c>
      <c r="D48" s="13" t="s">
        <v>6</v>
      </c>
      <c r="E48" s="13" t="s">
        <v>7</v>
      </c>
      <c r="F48" s="13" t="s">
        <v>10</v>
      </c>
    </row>
    <row r="49" spans="2:6" ht="16.5" thickBot="1">
      <c r="B49" s="16" t="s">
        <v>8</v>
      </c>
      <c r="C49" s="17">
        <f>SUM(C39,C44)</f>
        <v>371461925.11000001</v>
      </c>
      <c r="D49" s="17">
        <f t="shared" ref="D49:E49" si="10">SUM(D39,D44)</f>
        <v>315468184.00999999</v>
      </c>
      <c r="E49" s="17">
        <f t="shared" si="10"/>
        <v>360784097.56</v>
      </c>
      <c r="F49" s="59">
        <f t="shared" ref="F49" si="11">SUM(C49:E49)</f>
        <v>1047714206.6800001</v>
      </c>
    </row>
    <row r="50" spans="2:6" ht="15.75">
      <c r="B50" s="36"/>
      <c r="C50" s="48"/>
      <c r="D50" s="48"/>
      <c r="E50" s="48"/>
      <c r="F50" s="60"/>
    </row>
    <row r="51" spans="2:6">
      <c r="B51" s="55"/>
      <c r="C51" s="49"/>
      <c r="D51" s="49"/>
      <c r="E51" s="49"/>
      <c r="F51" s="49"/>
    </row>
    <row r="52" spans="2:6" ht="12" customHeight="1"/>
    <row r="53" spans="2:6">
      <c r="B53" s="149" t="s">
        <v>13</v>
      </c>
      <c r="C53" s="149"/>
      <c r="D53" s="149"/>
      <c r="E53" s="149"/>
      <c r="F53" s="149"/>
    </row>
    <row r="54" spans="2:6" ht="32.25" thickBot="1">
      <c r="B54" s="12" t="s">
        <v>38</v>
      </c>
      <c r="C54" s="13" t="s">
        <v>5</v>
      </c>
      <c r="D54" s="13" t="s">
        <v>6</v>
      </c>
      <c r="E54" s="13" t="s">
        <v>7</v>
      </c>
      <c r="F54" s="13" t="s">
        <v>10</v>
      </c>
    </row>
    <row r="55" spans="2:6" ht="16.5" thickBot="1">
      <c r="B55" s="16" t="s">
        <v>8</v>
      </c>
      <c r="C55" s="17">
        <f>SUM(C23,C39)</f>
        <v>1774355006.3499999</v>
      </c>
      <c r="D55" s="17">
        <f>SUM(D23,D39)</f>
        <v>1305417339.9000001</v>
      </c>
      <c r="E55" s="17">
        <f>SUM(E23,E39)</f>
        <v>614835953.93000007</v>
      </c>
      <c r="F55" s="59">
        <f t="shared" ref="F55" si="12">SUM(C55:E55)</f>
        <v>3694608300.1800003</v>
      </c>
    </row>
    <row r="56" spans="2:6" ht="15.75">
      <c r="C56" s="48"/>
      <c r="D56" s="48"/>
      <c r="E56" s="48"/>
      <c r="F56" s="60"/>
    </row>
    <row r="57" spans="2:6">
      <c r="C57" s="49"/>
      <c r="D57" s="49"/>
      <c r="E57" s="49"/>
      <c r="F57" s="49"/>
    </row>
    <row r="58" spans="2:6">
      <c r="B58" s="19" t="s">
        <v>19</v>
      </c>
      <c r="C58" s="19"/>
      <c r="D58" s="19"/>
      <c r="E58" s="19"/>
      <c r="F58" s="19"/>
    </row>
    <row r="59" spans="2:6" ht="32.25" thickBot="1">
      <c r="B59" s="12" t="s">
        <v>38</v>
      </c>
      <c r="C59" s="13" t="s">
        <v>5</v>
      </c>
      <c r="D59" s="13" t="s">
        <v>6</v>
      </c>
      <c r="E59" s="13" t="s">
        <v>7</v>
      </c>
      <c r="F59" s="13" t="s">
        <v>10</v>
      </c>
    </row>
    <row r="60" spans="2:6" ht="16.5" thickBot="1">
      <c r="B60" s="16" t="s">
        <v>8</v>
      </c>
      <c r="C60" s="17">
        <f>SUM(C28,C44)</f>
        <v>191645421.70000002</v>
      </c>
      <c r="D60" s="17">
        <f t="shared" ref="D60:E60" si="13">SUM(D28,D44)</f>
        <v>50850295.25</v>
      </c>
      <c r="E60" s="17">
        <f t="shared" si="13"/>
        <v>186038401.30000001</v>
      </c>
      <c r="F60" s="59">
        <f t="shared" ref="F60" si="14">SUM(C60:E60)</f>
        <v>428534118.25</v>
      </c>
    </row>
    <row r="61" spans="2:6" ht="15.75">
      <c r="C61" s="48"/>
      <c r="D61" s="48"/>
      <c r="E61" s="48"/>
      <c r="F61" s="60"/>
    </row>
    <row r="62" spans="2:6">
      <c r="C62" s="49"/>
      <c r="D62" s="49"/>
      <c r="E62" s="49"/>
      <c r="F62" s="49"/>
    </row>
    <row r="63" spans="2:6">
      <c r="B63" s="149" t="s">
        <v>102</v>
      </c>
      <c r="C63" s="149"/>
      <c r="D63" s="149"/>
      <c r="E63" s="149"/>
      <c r="F63" s="149"/>
    </row>
    <row r="64" spans="2:6" ht="32.25" thickBot="1">
      <c r="B64" s="12" t="s">
        <v>38</v>
      </c>
      <c r="C64" s="13" t="s">
        <v>5</v>
      </c>
      <c r="D64" s="13" t="s">
        <v>6</v>
      </c>
      <c r="E64" s="13" t="s">
        <v>7</v>
      </c>
      <c r="F64" s="13" t="s">
        <v>10</v>
      </c>
    </row>
    <row r="65" spans="2:6" ht="16.5" thickBot="1">
      <c r="B65" s="16" t="s">
        <v>8</v>
      </c>
      <c r="C65" s="17">
        <f>SUM(C55,C60)</f>
        <v>1966000428.05</v>
      </c>
      <c r="D65" s="17">
        <f t="shared" ref="D65:E65" si="15">SUM(D55,D60)</f>
        <v>1356267635.1500001</v>
      </c>
      <c r="E65" s="17">
        <f t="shared" si="15"/>
        <v>800874355.23000002</v>
      </c>
      <c r="F65" s="59">
        <f>SUM(F55,F60)</f>
        <v>4123142418.4300003</v>
      </c>
    </row>
    <row r="66" spans="2:6" ht="17.25" customHeight="1">
      <c r="B66" s="164" t="s">
        <v>11</v>
      </c>
      <c r="C66" s="164"/>
      <c r="D66" s="48"/>
      <c r="E66" s="48"/>
      <c r="F66" s="48"/>
    </row>
    <row r="67" spans="2:6" ht="18.75" customHeight="1">
      <c r="B67" s="165" t="s">
        <v>24</v>
      </c>
      <c r="C67" s="165"/>
      <c r="D67" s="49"/>
      <c r="E67" s="49"/>
      <c r="F67" s="49"/>
    </row>
    <row r="68" spans="2:6">
      <c r="C68" s="37"/>
      <c r="D68" s="37"/>
      <c r="E68" s="37"/>
      <c r="F68" s="37"/>
    </row>
    <row r="69" spans="2:6">
      <c r="C69" s="37"/>
      <c r="D69" s="37"/>
    </row>
    <row r="70" spans="2:6">
      <c r="C70" s="37"/>
      <c r="D70" s="37"/>
      <c r="E70" s="37"/>
    </row>
    <row r="71" spans="2:6">
      <c r="C71" s="37" t="s">
        <v>9</v>
      </c>
      <c r="E71" s="37"/>
    </row>
    <row r="72" spans="2:6">
      <c r="C72" s="37" t="s">
        <v>9</v>
      </c>
    </row>
  </sheetData>
  <mergeCells count="13">
    <mergeCell ref="B66:C66"/>
    <mergeCell ref="B67:C67"/>
    <mergeCell ref="B2:F2"/>
    <mergeCell ref="B63:F63"/>
    <mergeCell ref="B47:F47"/>
    <mergeCell ref="B53:F53"/>
    <mergeCell ref="B37:F37"/>
    <mergeCell ref="B3:F3"/>
    <mergeCell ref="B4:F4"/>
    <mergeCell ref="B5:F5"/>
    <mergeCell ref="B10:F10"/>
    <mergeCell ref="B21:F21"/>
    <mergeCell ref="B31:F31"/>
  </mergeCells>
  <pageMargins left="0.7" right="0.7" top="0.75" bottom="0.75" header="0.3" footer="0.3"/>
  <pageSetup paperSize="8" scale="8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zoomScaleNormal="100" workbookViewId="0">
      <selection activeCell="B6" sqref="B6"/>
    </sheetView>
  </sheetViews>
  <sheetFormatPr defaultColWidth="8.85546875" defaultRowHeight="15"/>
  <cols>
    <col min="1" max="1" width="8.85546875" style="3"/>
    <col min="2" max="2" width="50.7109375" style="3" customWidth="1"/>
    <col min="3" max="4" width="26.7109375" style="3" customWidth="1"/>
    <col min="5" max="5" width="20.7109375" style="3" customWidth="1"/>
    <col min="6" max="6" width="30.7109375" style="3" customWidth="1"/>
    <col min="7" max="16384" width="8.85546875" style="3"/>
  </cols>
  <sheetData>
    <row r="2" spans="2:6">
      <c r="B2" s="152" t="s">
        <v>80</v>
      </c>
      <c r="C2" s="152"/>
      <c r="D2" s="152"/>
      <c r="E2" s="152"/>
      <c r="F2" s="152"/>
    </row>
    <row r="3" spans="2:6" ht="11.25" customHeight="1">
      <c r="B3" s="157"/>
      <c r="C3" s="157"/>
      <c r="D3" s="157"/>
      <c r="E3" s="157"/>
      <c r="F3" s="157"/>
    </row>
    <row r="4" spans="2:6" ht="11.25" customHeight="1">
      <c r="B4" s="156"/>
      <c r="C4" s="156"/>
      <c r="D4" s="156"/>
      <c r="E4" s="156"/>
      <c r="F4" s="156"/>
    </row>
    <row r="5" spans="2:6">
      <c r="B5" s="151" t="s">
        <v>42</v>
      </c>
      <c r="C5" s="158"/>
      <c r="D5" s="158"/>
      <c r="E5" s="158"/>
      <c r="F5" s="158"/>
    </row>
    <row r="6" spans="2:6" ht="39.950000000000003" customHeight="1" thickBot="1">
      <c r="B6" s="25" t="s">
        <v>39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6" ht="16.5" thickBot="1">
      <c r="B7" s="6" t="s">
        <v>8</v>
      </c>
      <c r="C7" s="17">
        <v>497860982.18000001</v>
      </c>
      <c r="D7" s="17">
        <v>309405281.08999997</v>
      </c>
      <c r="E7" s="17">
        <v>353769572.26999998</v>
      </c>
      <c r="F7" s="61">
        <f t="shared" ref="F7" si="0">SUM(C7:E7)</f>
        <v>1161035835.54</v>
      </c>
    </row>
    <row r="8" spans="2:6" ht="15.75">
      <c r="C8" s="48"/>
      <c r="D8" s="48"/>
      <c r="E8" s="48"/>
      <c r="F8" s="60"/>
    </row>
    <row r="9" spans="2:6">
      <c r="C9" s="54"/>
      <c r="D9" s="54"/>
      <c r="E9" s="54"/>
      <c r="F9" s="54"/>
    </row>
    <row r="10" spans="2:6">
      <c r="B10" s="151" t="s">
        <v>45</v>
      </c>
      <c r="C10" s="158"/>
      <c r="D10" s="158"/>
      <c r="E10" s="158"/>
      <c r="F10" s="158"/>
    </row>
    <row r="11" spans="2:6" ht="39.950000000000003" customHeight="1" thickBot="1">
      <c r="B11" s="25" t="s">
        <v>39</v>
      </c>
      <c r="C11" s="4" t="s">
        <v>5</v>
      </c>
      <c r="D11" s="4" t="s">
        <v>6</v>
      </c>
      <c r="E11" s="4" t="s">
        <v>7</v>
      </c>
      <c r="F11" s="4" t="s">
        <v>10</v>
      </c>
    </row>
    <row r="12" spans="2:6" ht="16.5" thickBot="1">
      <c r="B12" s="6" t="s">
        <v>8</v>
      </c>
      <c r="C12" s="17">
        <v>4091253.21</v>
      </c>
      <c r="D12" s="17">
        <v>0</v>
      </c>
      <c r="E12" s="17">
        <v>29402834.52</v>
      </c>
      <c r="F12" s="61">
        <f>SUM(C12:E12)</f>
        <v>33494087.73</v>
      </c>
    </row>
    <row r="13" spans="2:6" ht="15.75">
      <c r="C13" s="48"/>
      <c r="D13" s="48"/>
      <c r="E13" s="48"/>
      <c r="F13" s="60"/>
    </row>
    <row r="14" spans="2:6">
      <c r="C14" s="54"/>
      <c r="D14" s="54"/>
      <c r="E14" s="54"/>
      <c r="F14" s="54"/>
    </row>
    <row r="15" spans="2:6">
      <c r="B15" s="151" t="s">
        <v>86</v>
      </c>
      <c r="C15" s="151"/>
      <c r="D15" s="151"/>
      <c r="E15" s="151"/>
      <c r="F15" s="151"/>
    </row>
    <row r="16" spans="2:6" ht="39.950000000000003" customHeight="1" thickBot="1">
      <c r="B16" s="25" t="s">
        <v>39</v>
      </c>
      <c r="C16" s="4" t="s">
        <v>5</v>
      </c>
      <c r="D16" s="4" t="s">
        <v>6</v>
      </c>
      <c r="E16" s="4" t="s">
        <v>7</v>
      </c>
      <c r="F16" s="4" t="s">
        <v>10</v>
      </c>
    </row>
    <row r="17" spans="2:6" ht="16.5" thickBot="1">
      <c r="B17" s="6" t="s">
        <v>8</v>
      </c>
      <c r="C17" s="7">
        <f>SUM(C7,C12)</f>
        <v>501952235.38999999</v>
      </c>
      <c r="D17" s="7">
        <f t="shared" ref="D17:E17" si="1">SUM(D7,D12)</f>
        <v>309405281.08999997</v>
      </c>
      <c r="E17" s="7">
        <f t="shared" si="1"/>
        <v>383172406.78999996</v>
      </c>
      <c r="F17" s="7">
        <f>+'Tab. I.4.2A -C.Cap.-Miss. 10'!F33+'Tab. I.4.4A -C.Cap.-Miss.12'!F23+'Tab. I.4.6A - C.Cap.-AltriInt.'!F23</f>
        <v>1194529926.2699997</v>
      </c>
    </row>
    <row r="18" spans="2:6" ht="15.75">
      <c r="B18" s="38"/>
      <c r="C18" s="48"/>
      <c r="D18" s="48"/>
      <c r="E18" s="48"/>
      <c r="F18" s="60"/>
    </row>
    <row r="19" spans="2:6">
      <c r="B19" s="53"/>
      <c r="C19" s="54"/>
      <c r="D19" s="54"/>
      <c r="E19" s="54"/>
      <c r="F19" s="54"/>
    </row>
    <row r="20" spans="2:6" ht="11.25" customHeight="1">
      <c r="B20" s="8"/>
      <c r="C20" s="8"/>
      <c r="D20" s="8"/>
      <c r="E20" s="8"/>
      <c r="F20" s="8"/>
    </row>
    <row r="21" spans="2:6">
      <c r="B21" s="151" t="s">
        <v>43</v>
      </c>
      <c r="C21" s="158"/>
      <c r="D21" s="158"/>
      <c r="E21" s="158"/>
      <c r="F21" s="158"/>
    </row>
    <row r="22" spans="2:6" ht="39.950000000000003" customHeight="1" thickBot="1">
      <c r="B22" s="25" t="s">
        <v>39</v>
      </c>
      <c r="C22" s="4" t="s">
        <v>5</v>
      </c>
      <c r="D22" s="4" t="s">
        <v>6</v>
      </c>
      <c r="E22" s="4" t="s">
        <v>7</v>
      </c>
      <c r="F22" s="4" t="s">
        <v>10</v>
      </c>
    </row>
    <row r="23" spans="2:6" ht="16.5" thickBot="1">
      <c r="B23" s="6" t="s">
        <v>8</v>
      </c>
      <c r="C23" s="7">
        <v>393244330.11000001</v>
      </c>
      <c r="D23" s="7">
        <v>118963096.65000001</v>
      </c>
      <c r="E23" s="7">
        <v>566429901.57000005</v>
      </c>
      <c r="F23" s="61">
        <f t="shared" ref="F23" si="2">SUM(C23:E23)</f>
        <v>1078637328.3299999</v>
      </c>
    </row>
    <row r="24" spans="2:6" ht="15.75">
      <c r="C24" s="48"/>
      <c r="D24" s="48"/>
      <c r="E24" s="48"/>
      <c r="F24" s="60"/>
    </row>
    <row r="25" spans="2:6">
      <c r="C25" s="54"/>
      <c r="D25" s="54"/>
      <c r="E25" s="54"/>
      <c r="F25" s="54"/>
    </row>
    <row r="26" spans="2:6">
      <c r="B26" s="26" t="s">
        <v>44</v>
      </c>
      <c r="C26" s="27"/>
      <c r="D26" s="27"/>
      <c r="E26" s="27"/>
      <c r="F26" s="27"/>
    </row>
    <row r="27" spans="2:6" ht="39.950000000000003" customHeight="1" thickBot="1">
      <c r="B27" s="25" t="s">
        <v>39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6.5" thickBot="1">
      <c r="B28" s="6" t="s">
        <v>8</v>
      </c>
      <c r="C28" s="7">
        <v>2818855.58</v>
      </c>
      <c r="D28" s="7">
        <v>0</v>
      </c>
      <c r="E28" s="7">
        <v>792432.8</v>
      </c>
      <c r="F28" s="61">
        <f t="shared" ref="F28" si="3">SUM(C28:E28)</f>
        <v>3611288.38</v>
      </c>
    </row>
    <row r="29" spans="2:6" ht="15.75">
      <c r="C29" s="48"/>
      <c r="D29" s="48"/>
      <c r="E29" s="48"/>
      <c r="F29" s="60"/>
    </row>
    <row r="30" spans="2:6">
      <c r="C30" s="54"/>
      <c r="D30" s="54"/>
      <c r="E30" s="54"/>
      <c r="F30" s="54"/>
    </row>
    <row r="31" spans="2:6">
      <c r="B31" s="151" t="s">
        <v>94</v>
      </c>
      <c r="C31" s="158"/>
      <c r="D31" s="158"/>
      <c r="E31" s="158"/>
      <c r="F31" s="158"/>
    </row>
    <row r="32" spans="2:6" ht="39.950000000000003" customHeight="1" thickBot="1">
      <c r="B32" s="25" t="s">
        <v>39</v>
      </c>
      <c r="C32" s="4" t="s">
        <v>5</v>
      </c>
      <c r="D32" s="4" t="s">
        <v>6</v>
      </c>
      <c r="E32" s="4" t="s">
        <v>7</v>
      </c>
      <c r="F32" s="4" t="s">
        <v>10</v>
      </c>
    </row>
    <row r="33" spans="2:6" ht="16.5" thickBot="1">
      <c r="B33" s="6" t="s">
        <v>8</v>
      </c>
      <c r="C33" s="7">
        <f>SUM(C23,C28)</f>
        <v>396063185.69</v>
      </c>
      <c r="D33" s="7">
        <f t="shared" ref="D33:E33" si="4">SUM(D23,D28)</f>
        <v>118963096.65000001</v>
      </c>
      <c r="E33" s="7">
        <f t="shared" si="4"/>
        <v>567222334.37</v>
      </c>
      <c r="F33" s="61">
        <f t="shared" ref="F33" si="5">SUM(C33:E33)</f>
        <v>1082248616.71</v>
      </c>
    </row>
    <row r="34" spans="2:6" ht="15.75">
      <c r="B34" s="38"/>
      <c r="C34" s="48"/>
      <c r="D34" s="48"/>
      <c r="E34" s="48"/>
      <c r="F34" s="60"/>
    </row>
    <row r="35" spans="2:6">
      <c r="B35" s="53"/>
      <c r="C35" s="54"/>
      <c r="D35" s="54"/>
      <c r="E35" s="54"/>
      <c r="F35" s="54"/>
    </row>
    <row r="36" spans="2:6" ht="12.75" customHeight="1">
      <c r="B36" s="8"/>
      <c r="C36" s="8"/>
      <c r="D36" s="8"/>
      <c r="E36" s="8"/>
      <c r="F36" s="8"/>
    </row>
    <row r="37" spans="2:6">
      <c r="B37" s="151" t="s">
        <v>21</v>
      </c>
      <c r="C37" s="151"/>
      <c r="D37" s="151"/>
      <c r="E37" s="151"/>
      <c r="F37" s="151"/>
    </row>
    <row r="38" spans="2:6" ht="39.950000000000003" customHeight="1" thickBot="1">
      <c r="B38" s="25" t="s">
        <v>39</v>
      </c>
      <c r="C38" s="4" t="s">
        <v>5</v>
      </c>
      <c r="D38" s="4" t="s">
        <v>6</v>
      </c>
      <c r="E38" s="4" t="s">
        <v>7</v>
      </c>
      <c r="F38" s="4" t="s">
        <v>10</v>
      </c>
    </row>
    <row r="39" spans="2:6" ht="16.5" thickBot="1">
      <c r="B39" s="6" t="s">
        <v>8</v>
      </c>
      <c r="C39" s="7">
        <v>124332150.29000001</v>
      </c>
      <c r="D39" s="7">
        <v>147909243.63999999</v>
      </c>
      <c r="E39" s="7">
        <v>171703285.63</v>
      </c>
      <c r="F39" s="61">
        <f t="shared" ref="F39" si="6">SUM(C39:E39)</f>
        <v>443944679.56</v>
      </c>
    </row>
    <row r="40" spans="2:6" ht="15.75">
      <c r="C40" s="48"/>
      <c r="D40" s="48"/>
      <c r="E40" s="48"/>
      <c r="F40" s="60"/>
    </row>
    <row r="41" spans="2:6">
      <c r="C41" s="54"/>
      <c r="D41" s="54"/>
      <c r="E41" s="54"/>
      <c r="F41" s="54"/>
    </row>
    <row r="42" spans="2:6">
      <c r="B42" s="151" t="s">
        <v>46</v>
      </c>
      <c r="C42" s="151"/>
      <c r="D42" s="151"/>
      <c r="E42" s="151"/>
      <c r="F42" s="151"/>
    </row>
    <row r="43" spans="2:6" ht="39.950000000000003" customHeight="1" thickBot="1">
      <c r="B43" s="25" t="s">
        <v>39</v>
      </c>
      <c r="C43" s="4" t="s">
        <v>5</v>
      </c>
      <c r="D43" s="4" t="s">
        <v>6</v>
      </c>
      <c r="E43" s="4" t="s">
        <v>7</v>
      </c>
      <c r="F43" s="4" t="s">
        <v>10</v>
      </c>
    </row>
    <row r="44" spans="2:6" ht="16.5" thickBot="1">
      <c r="B44" s="6" t="s">
        <v>8</v>
      </c>
      <c r="C44" s="7">
        <v>6167258.2999999998</v>
      </c>
      <c r="D44" s="7">
        <v>0</v>
      </c>
      <c r="E44" s="7">
        <v>128710</v>
      </c>
      <c r="F44" s="61">
        <f t="shared" ref="F44" si="7">SUM(C44:E44)</f>
        <v>6295968.2999999998</v>
      </c>
    </row>
    <row r="45" spans="2:6" ht="15.75">
      <c r="C45" s="48"/>
      <c r="D45" s="48"/>
      <c r="E45" s="48"/>
      <c r="F45" s="60"/>
    </row>
    <row r="46" spans="2:6">
      <c r="C46" s="54"/>
      <c r="D46" s="54"/>
      <c r="E46" s="54"/>
      <c r="F46" s="54"/>
    </row>
    <row r="47" spans="2:6">
      <c r="B47" s="151" t="s">
        <v>95</v>
      </c>
      <c r="C47" s="151"/>
      <c r="D47" s="151"/>
      <c r="E47" s="151"/>
      <c r="F47" s="151"/>
    </row>
    <row r="48" spans="2:6" ht="39.950000000000003" customHeight="1" thickBot="1">
      <c r="B48" s="25" t="s">
        <v>39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6.5" thickBot="1">
      <c r="B49" s="6" t="s">
        <v>8</v>
      </c>
      <c r="C49" s="7">
        <f>SUM(C39,C44)</f>
        <v>130499408.59</v>
      </c>
      <c r="D49" s="7">
        <f t="shared" ref="D49:E49" si="8">SUM(D39,D44)</f>
        <v>147909243.63999999</v>
      </c>
      <c r="E49" s="7">
        <f t="shared" si="8"/>
        <v>171831995.63</v>
      </c>
      <c r="F49" s="61">
        <f t="shared" ref="F49" si="9">SUM(C49:E49)</f>
        <v>450240647.86000001</v>
      </c>
    </row>
    <row r="50" spans="2:6" ht="15.75">
      <c r="B50" s="38"/>
      <c r="C50" s="48"/>
      <c r="D50" s="48"/>
      <c r="E50" s="48"/>
      <c r="F50" s="60"/>
    </row>
    <row r="51" spans="2:6">
      <c r="B51" s="53"/>
      <c r="C51" s="54"/>
      <c r="D51" s="54"/>
      <c r="E51" s="54"/>
      <c r="F51" s="54"/>
    </row>
    <row r="52" spans="2:6" ht="9" customHeight="1">
      <c r="B52" s="8"/>
      <c r="C52" s="8"/>
      <c r="D52" s="8"/>
      <c r="E52" s="8"/>
      <c r="F52" s="8"/>
    </row>
    <row r="53" spans="2:6">
      <c r="B53" s="26" t="s">
        <v>22</v>
      </c>
      <c r="C53" s="26"/>
      <c r="D53" s="26"/>
      <c r="E53" s="26"/>
      <c r="F53" s="26"/>
    </row>
    <row r="54" spans="2:6" ht="39.950000000000003" customHeight="1" thickBot="1">
      <c r="B54" s="25" t="s">
        <v>39</v>
      </c>
      <c r="C54" s="4" t="s">
        <v>5</v>
      </c>
      <c r="D54" s="4" t="s">
        <v>6</v>
      </c>
      <c r="E54" s="4" t="s">
        <v>7</v>
      </c>
      <c r="F54" s="4" t="s">
        <v>10</v>
      </c>
    </row>
    <row r="55" spans="2:6" ht="16.5" thickBot="1">
      <c r="B55" s="6" t="s">
        <v>8</v>
      </c>
      <c r="C55" s="7">
        <f>SUM(C23,C39)</f>
        <v>517576480.40000004</v>
      </c>
      <c r="D55" s="7">
        <f t="shared" ref="D55:F55" si="10">SUM(D23,D39)</f>
        <v>266872340.28999999</v>
      </c>
      <c r="E55" s="7">
        <f t="shared" si="10"/>
        <v>738133187.20000005</v>
      </c>
      <c r="F55" s="7">
        <f t="shared" si="10"/>
        <v>1522582007.8899999</v>
      </c>
    </row>
    <row r="56" spans="2:6" ht="15.75">
      <c r="B56" s="38"/>
      <c r="C56" s="48"/>
      <c r="D56" s="48"/>
      <c r="E56" s="48"/>
      <c r="F56" s="60"/>
    </row>
    <row r="57" spans="2:6">
      <c r="B57" s="8"/>
      <c r="C57" s="54"/>
      <c r="D57" s="54"/>
      <c r="E57" s="54"/>
      <c r="F57" s="54"/>
    </row>
    <row r="58" spans="2:6" ht="39" customHeight="1">
      <c r="B58" s="155" t="s">
        <v>47</v>
      </c>
      <c r="C58" s="155"/>
      <c r="D58" s="155"/>
      <c r="E58" s="155"/>
      <c r="F58" s="155"/>
    </row>
    <row r="59" spans="2:6" ht="39.950000000000003" customHeight="1" thickBot="1">
      <c r="B59" s="25" t="s">
        <v>39</v>
      </c>
      <c r="C59" s="4" t="s">
        <v>5</v>
      </c>
      <c r="D59" s="4" t="s">
        <v>6</v>
      </c>
      <c r="E59" s="4" t="s">
        <v>7</v>
      </c>
      <c r="F59" s="4" t="s">
        <v>10</v>
      </c>
    </row>
    <row r="60" spans="2:6" ht="16.5" thickBot="1">
      <c r="B60" s="6" t="s">
        <v>8</v>
      </c>
      <c r="C60" s="7">
        <f>SUM(C28,C44)</f>
        <v>8986113.879999999</v>
      </c>
      <c r="D60" s="7">
        <f t="shared" ref="D60:E60" si="11">SUM(D28,D44)</f>
        <v>0</v>
      </c>
      <c r="E60" s="7">
        <f t="shared" si="11"/>
        <v>921142.8</v>
      </c>
      <c r="F60" s="61">
        <f t="shared" ref="F60" si="12">SUM(C60:E60)</f>
        <v>9907256.6799999997</v>
      </c>
    </row>
    <row r="61" spans="2:6" ht="15.75">
      <c r="C61" s="48"/>
      <c r="D61" s="48"/>
      <c r="E61" s="48"/>
      <c r="F61" s="60"/>
    </row>
    <row r="62" spans="2:6">
      <c r="B62" s="8"/>
      <c r="C62" s="54"/>
      <c r="D62" s="54"/>
      <c r="E62" s="54"/>
      <c r="F62" s="54"/>
    </row>
    <row r="63" spans="2:6">
      <c r="B63" s="26" t="s">
        <v>89</v>
      </c>
      <c r="C63" s="27"/>
      <c r="D63" s="27"/>
      <c r="E63" s="27"/>
      <c r="F63" s="27"/>
    </row>
    <row r="64" spans="2:6" ht="39.950000000000003" customHeight="1" thickBot="1">
      <c r="B64" s="25" t="s">
        <v>39</v>
      </c>
      <c r="C64" s="4" t="s">
        <v>5</v>
      </c>
      <c r="D64" s="4" t="s">
        <v>6</v>
      </c>
      <c r="E64" s="4" t="s">
        <v>7</v>
      </c>
      <c r="F64" s="4" t="s">
        <v>10</v>
      </c>
    </row>
    <row r="65" spans="2:6" ht="16.5" thickBot="1">
      <c r="B65" s="6" t="s">
        <v>8</v>
      </c>
      <c r="C65" s="7">
        <f>SUM(C33,C49)</f>
        <v>526562594.27999997</v>
      </c>
      <c r="D65" s="7">
        <f t="shared" ref="D65:E65" si="13">SUM(D33,D49)</f>
        <v>266872340.28999999</v>
      </c>
      <c r="E65" s="7">
        <f t="shared" si="13"/>
        <v>739054330</v>
      </c>
      <c r="F65" s="7">
        <f>SUM(C65:E65)</f>
        <v>1532489264.5699999</v>
      </c>
    </row>
    <row r="66" spans="2:6" ht="17.25" customHeight="1">
      <c r="B66" s="166" t="s">
        <v>11</v>
      </c>
      <c r="C66" s="166"/>
      <c r="D66" s="48"/>
      <c r="E66" s="48"/>
      <c r="F66" s="48"/>
    </row>
    <row r="67" spans="2:6" ht="18" customHeight="1">
      <c r="B67" s="167" t="s">
        <v>23</v>
      </c>
      <c r="C67" s="167"/>
      <c r="D67" s="54"/>
      <c r="E67" s="54"/>
      <c r="F67" s="54"/>
    </row>
    <row r="68" spans="2:6">
      <c r="C68" s="37"/>
      <c r="D68" s="37"/>
      <c r="E68" s="37"/>
      <c r="F68" s="37"/>
    </row>
    <row r="69" spans="2:6">
      <c r="C69" s="8"/>
      <c r="D69" s="8"/>
      <c r="E69" s="8"/>
      <c r="F69" s="8"/>
    </row>
  </sheetData>
  <mergeCells count="14">
    <mergeCell ref="B2:F2"/>
    <mergeCell ref="B37:F37"/>
    <mergeCell ref="B47:F47"/>
    <mergeCell ref="B10:F10"/>
    <mergeCell ref="B42:F42"/>
    <mergeCell ref="B66:C66"/>
    <mergeCell ref="B67:C67"/>
    <mergeCell ref="B58:F58"/>
    <mergeCell ref="B3:F3"/>
    <mergeCell ref="B4:F4"/>
    <mergeCell ref="B5:F5"/>
    <mergeCell ref="B31:F31"/>
    <mergeCell ref="B15:F15"/>
    <mergeCell ref="B21:F21"/>
  </mergeCells>
  <printOptions horizontalCentered="1"/>
  <pageMargins left="0.70866141732283472" right="0.70866141732283472" top="0.55118110236220474" bottom="0.15748031496062992" header="0.31496062992125984" footer="0.31496062992125984"/>
  <pageSetup paperSize="8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18</vt:i4>
      </vt:variant>
    </vt:vector>
  </HeadingPairs>
  <TitlesOfParts>
    <vt:vector size="28" baseType="lpstr">
      <vt:lpstr>I.4.1 Spese ComCapolProv.-2017</vt:lpstr>
      <vt:lpstr>Tab. I.4.1A -Correnti-Miss. 10</vt:lpstr>
      <vt:lpstr>Tab. I.4.2A -C.Cap.-Miss. 10</vt:lpstr>
      <vt:lpstr>Tab. I.4.3A -Correnti-Miss.12</vt:lpstr>
      <vt:lpstr>Tab. I.4.4A -C.Cap.-Miss.12</vt:lpstr>
      <vt:lpstr>Tab. I.4.5A -Correnti-AltriInt.</vt:lpstr>
      <vt:lpstr>Tab. I.4.6A - C.Cap.-AltriInt.</vt:lpstr>
      <vt:lpstr>Tab. I.4.7A - Totale correnti </vt:lpstr>
      <vt:lpstr>Tab. I.4.8A - Totale C.Capitale</vt:lpstr>
      <vt:lpstr>Tab. I.4.9A - Totale Spese</vt:lpstr>
      <vt:lpstr>'Tab. I.4.1A -Correnti-Miss. 10'!Area_stampa</vt:lpstr>
      <vt:lpstr>'Tab. I.4.2A -C.Cap.-Miss. 10'!Area_stampa</vt:lpstr>
      <vt:lpstr>'Tab. I.4.3A -Correnti-Miss.12'!Area_stampa</vt:lpstr>
      <vt:lpstr>'Tab. I.4.4A -C.Cap.-Miss.12'!Area_stampa</vt:lpstr>
      <vt:lpstr>'Tab. I.4.5A -Correnti-AltriInt.'!Area_stampa</vt:lpstr>
      <vt:lpstr>'Tab. I.4.6A - C.Cap.-AltriInt.'!Area_stampa</vt:lpstr>
      <vt:lpstr>'Tab. I.4.7A - Totale correnti '!Area_stampa</vt:lpstr>
      <vt:lpstr>'Tab. I.4.8A - Totale C.Capitale'!Area_stampa</vt:lpstr>
      <vt:lpstr>'Tab. I.4.9A - Totale Spese'!Area_stampa</vt:lpstr>
      <vt:lpstr>'Tab. I.4.1A -Correnti-Miss. 10'!Print_Area</vt:lpstr>
      <vt:lpstr>'Tab. I.4.2A -C.Cap.-Miss. 10'!Print_Area</vt:lpstr>
      <vt:lpstr>'Tab. I.4.3A -Correnti-Miss.12'!Print_Area</vt:lpstr>
      <vt:lpstr>'Tab. I.4.4A -C.Cap.-Miss.12'!Print_Area</vt:lpstr>
      <vt:lpstr>'Tab. I.4.5A -Correnti-AltriInt.'!Print_Area</vt:lpstr>
      <vt:lpstr>'Tab. I.4.6A - C.Cap.-AltriInt.'!Print_Area</vt:lpstr>
      <vt:lpstr>'Tab. I.4.7A - Totale correnti '!Print_Area</vt:lpstr>
      <vt:lpstr>'Tab. I.4.8A - Totale C.Capitale'!Print_Area</vt:lpstr>
      <vt:lpstr>'Tab. I.4.9A - Totale Spese'!Print_Area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Grafica-1-Giro;Botoni Girolamo</dc:creator>
  <cp:lastModifiedBy>Botoni Girolamo</cp:lastModifiedBy>
  <cp:lastPrinted>2019-02-05T13:57:20Z</cp:lastPrinted>
  <dcterms:created xsi:type="dcterms:W3CDTF">2016-04-19T07:50:50Z</dcterms:created>
  <dcterms:modified xsi:type="dcterms:W3CDTF">2020-11-12T09:59:00Z</dcterms:modified>
</cp:coreProperties>
</file>