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285" windowHeight="9765" activeTab="1"/>
  </bookViews>
  <sheets>
    <sheet name="1.2 Spesa Reg-e-Prov-Auton-2017" sheetId="1" r:id="rId1"/>
    <sheet name="1.3 SpeseCittaMetr-ProvLCC-2017" sheetId="2" r:id="rId2"/>
    <sheet name="App-par.Tab-I.3.1A-ProvLCC-2017" sheetId="4" r:id="rId3"/>
    <sheet name="App-par.Tab-I.3.2A-ProvLCC-2017" sheetId="5" r:id="rId4"/>
    <sheet name="App-par.Tab-I.3.3A-ProvLCC-2017" sheetId="6" r:id="rId5"/>
    <sheet name="App-par.Tab-I.3.4A.ProvLCC-2017" sheetId="7" r:id="rId6"/>
    <sheet name="App-par.Tab-I.3.5A-ProvLCC-2017" sheetId="8" r:id="rId7"/>
    <sheet name="App-par.Tab-I.3.6A-ProvLCC-2017" sheetId="9" r:id="rId8"/>
    <sheet name="App-par.Tab-I.3.7A-ProvLCC-2017" sheetId="10" r:id="rId9"/>
    <sheet name="App-par.Tab-I.3.8A-ProvLCC-2017" sheetId="11" r:id="rId10"/>
    <sheet name="App-par.Tab-I.3.9A-ProvLCC-2017" sheetId="12" r:id="rId11"/>
  </sheets>
  <definedNames>
    <definedName name="_xlnm.Print_Area" localSheetId="0">'1.2 Spesa Reg-e-Prov-Auton-2017'!$B$2:$K$39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4" l="1"/>
  <c r="F44" i="12" l="1"/>
  <c r="F28" i="12"/>
  <c r="D33" i="12"/>
  <c r="F12" i="12"/>
  <c r="D17" i="12"/>
  <c r="F60" i="11"/>
  <c r="E49" i="11"/>
  <c r="F39" i="11"/>
  <c r="E65" i="11"/>
  <c r="D65" i="11"/>
  <c r="F23" i="11"/>
  <c r="E17" i="11"/>
  <c r="F7" i="11"/>
  <c r="F44" i="10"/>
  <c r="D49" i="10"/>
  <c r="F28" i="10"/>
  <c r="D33" i="10"/>
  <c r="F12" i="10"/>
  <c r="D17" i="10"/>
  <c r="F78" i="9"/>
  <c r="E79" i="9"/>
  <c r="D79" i="9"/>
  <c r="F77" i="9"/>
  <c r="E85" i="9"/>
  <c r="D85" i="9"/>
  <c r="C85" i="9"/>
  <c r="E84" i="9"/>
  <c r="D84" i="9"/>
  <c r="C84" i="9"/>
  <c r="E65" i="9"/>
  <c r="D65" i="9"/>
  <c r="F57" i="9"/>
  <c r="E58" i="9"/>
  <c r="D58" i="9"/>
  <c r="C58" i="9"/>
  <c r="F50" i="9"/>
  <c r="F64" i="9"/>
  <c r="E51" i="9"/>
  <c r="D51" i="9"/>
  <c r="F36" i="9"/>
  <c r="E37" i="9"/>
  <c r="D37" i="9"/>
  <c r="C37" i="9"/>
  <c r="F37" i="9" s="1"/>
  <c r="F28" i="9"/>
  <c r="F15" i="9"/>
  <c r="E16" i="9"/>
  <c r="D16" i="9"/>
  <c r="F14" i="9"/>
  <c r="F8" i="9"/>
  <c r="F7" i="9"/>
  <c r="F78" i="8"/>
  <c r="E79" i="8"/>
  <c r="D79" i="8"/>
  <c r="C79" i="8"/>
  <c r="F79" i="8" s="1"/>
  <c r="E85" i="8"/>
  <c r="D85" i="8"/>
  <c r="C85" i="8"/>
  <c r="E84" i="8"/>
  <c r="D84" i="8"/>
  <c r="C84" i="8"/>
  <c r="F57" i="8"/>
  <c r="E58" i="8"/>
  <c r="D58" i="8"/>
  <c r="C58" i="8"/>
  <c r="F58" i="8" s="1"/>
  <c r="E64" i="8"/>
  <c r="D64" i="8"/>
  <c r="C64" i="8"/>
  <c r="E63" i="8"/>
  <c r="D63" i="8"/>
  <c r="C63" i="8"/>
  <c r="F36" i="8"/>
  <c r="E37" i="8"/>
  <c r="D37" i="8"/>
  <c r="C37" i="8"/>
  <c r="F37" i="8" s="1"/>
  <c r="E43" i="8"/>
  <c r="D43" i="8"/>
  <c r="C43" i="8"/>
  <c r="E42" i="8"/>
  <c r="D42" i="8"/>
  <c r="C42" i="8"/>
  <c r="F15" i="8"/>
  <c r="E16" i="8"/>
  <c r="D16" i="8"/>
  <c r="C16" i="8"/>
  <c r="F16" i="8" s="1"/>
  <c r="E22" i="8"/>
  <c r="D22" i="8"/>
  <c r="C22" i="8"/>
  <c r="E21" i="8"/>
  <c r="D21" i="8"/>
  <c r="F7" i="8"/>
  <c r="F78" i="7"/>
  <c r="E79" i="7"/>
  <c r="D79" i="7"/>
  <c r="F77" i="7"/>
  <c r="E85" i="7"/>
  <c r="D85" i="7"/>
  <c r="F71" i="7"/>
  <c r="E84" i="7"/>
  <c r="D84" i="7"/>
  <c r="F70" i="7"/>
  <c r="F57" i="7"/>
  <c r="E58" i="7"/>
  <c r="D58" i="7"/>
  <c r="F56" i="7"/>
  <c r="E64" i="7"/>
  <c r="D64" i="7"/>
  <c r="F50" i="7"/>
  <c r="E63" i="7"/>
  <c r="D63" i="7"/>
  <c r="F49" i="7"/>
  <c r="F36" i="7"/>
  <c r="E37" i="7"/>
  <c r="D37" i="7"/>
  <c r="F35" i="7"/>
  <c r="E43" i="7"/>
  <c r="D43" i="7"/>
  <c r="D42" i="7"/>
  <c r="C22" i="7"/>
  <c r="F15" i="7"/>
  <c r="E16" i="7"/>
  <c r="D16" i="7"/>
  <c r="F14" i="7"/>
  <c r="E22" i="7"/>
  <c r="D22" i="7"/>
  <c r="F8" i="7"/>
  <c r="E21" i="7"/>
  <c r="E23" i="7" s="1"/>
  <c r="D21" i="7"/>
  <c r="F7" i="7"/>
  <c r="F78" i="6"/>
  <c r="E79" i="6"/>
  <c r="D79" i="6"/>
  <c r="C79" i="6"/>
  <c r="E85" i="6"/>
  <c r="D85" i="6"/>
  <c r="C85" i="6"/>
  <c r="E84" i="6"/>
  <c r="D84" i="6"/>
  <c r="C84" i="6"/>
  <c r="F57" i="6"/>
  <c r="E58" i="6"/>
  <c r="D58" i="6"/>
  <c r="C58" i="6"/>
  <c r="E64" i="6"/>
  <c r="D64" i="6"/>
  <c r="C64" i="6"/>
  <c r="E63" i="6"/>
  <c r="D63" i="6"/>
  <c r="C63" i="6"/>
  <c r="F36" i="6"/>
  <c r="E37" i="6"/>
  <c r="D37" i="6"/>
  <c r="C37" i="6"/>
  <c r="E43" i="6"/>
  <c r="D43" i="6"/>
  <c r="C43" i="6"/>
  <c r="E42" i="6"/>
  <c r="D42" i="6"/>
  <c r="C42" i="6"/>
  <c r="F15" i="6"/>
  <c r="E16" i="6"/>
  <c r="D16" i="6"/>
  <c r="C16" i="6"/>
  <c r="E22" i="6"/>
  <c r="D22" i="6"/>
  <c r="C22" i="6"/>
  <c r="E21" i="6"/>
  <c r="D21" i="6"/>
  <c r="C21" i="6"/>
  <c r="F112" i="5"/>
  <c r="F111" i="5"/>
  <c r="F110" i="5"/>
  <c r="F109" i="5"/>
  <c r="E113" i="5"/>
  <c r="D113" i="5"/>
  <c r="F108" i="5"/>
  <c r="E122" i="5"/>
  <c r="D122" i="5"/>
  <c r="F102" i="5"/>
  <c r="E121" i="5"/>
  <c r="D121" i="5"/>
  <c r="F101" i="5"/>
  <c r="E120" i="5"/>
  <c r="D120" i="5"/>
  <c r="F100" i="5"/>
  <c r="E119" i="5"/>
  <c r="D119" i="5"/>
  <c r="F99" i="5"/>
  <c r="E118" i="5"/>
  <c r="D118" i="5"/>
  <c r="F98" i="5"/>
  <c r="F82" i="5"/>
  <c r="F81" i="5"/>
  <c r="F80" i="5"/>
  <c r="F79" i="5"/>
  <c r="E83" i="5"/>
  <c r="D83" i="5"/>
  <c r="F78" i="5"/>
  <c r="E92" i="5"/>
  <c r="D92" i="5"/>
  <c r="F72" i="5"/>
  <c r="E91" i="5"/>
  <c r="D91" i="5"/>
  <c r="F71" i="5"/>
  <c r="E90" i="5"/>
  <c r="D90" i="5"/>
  <c r="F70" i="5"/>
  <c r="E89" i="5"/>
  <c r="D89" i="5"/>
  <c r="F69" i="5"/>
  <c r="E88" i="5"/>
  <c r="D88" i="5"/>
  <c r="F68" i="5"/>
  <c r="F52" i="5"/>
  <c r="F51" i="5"/>
  <c r="F50" i="5"/>
  <c r="F49" i="5"/>
  <c r="E53" i="5"/>
  <c r="D53" i="5"/>
  <c r="C53" i="5"/>
  <c r="E62" i="5"/>
  <c r="D62" i="5"/>
  <c r="C62" i="5"/>
  <c r="E61" i="5"/>
  <c r="D61" i="5"/>
  <c r="C61" i="5"/>
  <c r="E60" i="5"/>
  <c r="D60" i="5"/>
  <c r="C60" i="5"/>
  <c r="E59" i="5"/>
  <c r="D59" i="5"/>
  <c r="C59" i="5"/>
  <c r="E58" i="5"/>
  <c r="D58" i="5"/>
  <c r="C58" i="5"/>
  <c r="F22" i="5"/>
  <c r="F21" i="5"/>
  <c r="F20" i="5"/>
  <c r="F19" i="5"/>
  <c r="E23" i="5"/>
  <c r="F18" i="5"/>
  <c r="C23" i="5"/>
  <c r="E32" i="5"/>
  <c r="D32" i="5"/>
  <c r="C32" i="5"/>
  <c r="E31" i="5"/>
  <c r="D31" i="5"/>
  <c r="C31" i="5"/>
  <c r="E30" i="5"/>
  <c r="D30" i="5"/>
  <c r="C30" i="5"/>
  <c r="E29" i="5"/>
  <c r="D29" i="5"/>
  <c r="C29" i="5"/>
  <c r="E28" i="5"/>
  <c r="D28" i="5"/>
  <c r="C28" i="5"/>
  <c r="F112" i="4"/>
  <c r="F111" i="4"/>
  <c r="F110" i="4"/>
  <c r="F109" i="4"/>
  <c r="E113" i="4"/>
  <c r="D113" i="4"/>
  <c r="F108" i="4"/>
  <c r="E122" i="4"/>
  <c r="D122" i="4"/>
  <c r="C122" i="4"/>
  <c r="E121" i="4"/>
  <c r="D121" i="4"/>
  <c r="C121" i="4"/>
  <c r="E120" i="4"/>
  <c r="D120" i="4"/>
  <c r="C120" i="4"/>
  <c r="E119" i="4"/>
  <c r="D119" i="4"/>
  <c r="C119" i="4"/>
  <c r="E118" i="4"/>
  <c r="D118" i="4"/>
  <c r="C118" i="4"/>
  <c r="F82" i="4"/>
  <c r="F81" i="4"/>
  <c r="F80" i="4"/>
  <c r="F79" i="4"/>
  <c r="E83" i="4"/>
  <c r="D83" i="4"/>
  <c r="F78" i="4"/>
  <c r="E92" i="4"/>
  <c r="D92" i="4"/>
  <c r="F72" i="4"/>
  <c r="E91" i="4"/>
  <c r="D91" i="4"/>
  <c r="F71" i="4"/>
  <c r="E90" i="4"/>
  <c r="D90" i="4"/>
  <c r="F70" i="4"/>
  <c r="E89" i="4"/>
  <c r="D89" i="4"/>
  <c r="F69" i="4"/>
  <c r="E88" i="4"/>
  <c r="D88" i="4"/>
  <c r="F68" i="4"/>
  <c r="F52" i="4"/>
  <c r="F51" i="4"/>
  <c r="F50" i="4"/>
  <c r="F49" i="4"/>
  <c r="E53" i="4"/>
  <c r="D53" i="4"/>
  <c r="F48" i="4"/>
  <c r="E62" i="4"/>
  <c r="D62" i="4"/>
  <c r="F42" i="4"/>
  <c r="E61" i="4"/>
  <c r="D61" i="4"/>
  <c r="F41" i="4"/>
  <c r="E60" i="4"/>
  <c r="D60" i="4"/>
  <c r="F40" i="4"/>
  <c r="E59" i="4"/>
  <c r="D59" i="4"/>
  <c r="F39" i="4"/>
  <c r="E58" i="4"/>
  <c r="D58" i="4"/>
  <c r="F38" i="4"/>
  <c r="F22" i="4"/>
  <c r="F21" i="4"/>
  <c r="F20" i="4"/>
  <c r="F19" i="4"/>
  <c r="E23" i="4"/>
  <c r="D23" i="4"/>
  <c r="C23" i="4"/>
  <c r="E32" i="4"/>
  <c r="D32" i="4"/>
  <c r="C32" i="4"/>
  <c r="F32" i="4" s="1"/>
  <c r="E31" i="4"/>
  <c r="D31" i="4"/>
  <c r="C31" i="4"/>
  <c r="E30" i="4"/>
  <c r="D30" i="4"/>
  <c r="F10" i="4"/>
  <c r="E29" i="4"/>
  <c r="F9" i="4"/>
  <c r="E28" i="4"/>
  <c r="D28" i="4"/>
  <c r="D33" i="4" s="1"/>
  <c r="C13" i="4"/>
  <c r="D65" i="10" l="1"/>
  <c r="D86" i="9"/>
  <c r="F85" i="9"/>
  <c r="E86" i="9"/>
  <c r="D44" i="9"/>
  <c r="E44" i="9"/>
  <c r="D23" i="9"/>
  <c r="E23" i="9"/>
  <c r="E86" i="8"/>
  <c r="E65" i="8"/>
  <c r="E44" i="8"/>
  <c r="E23" i="8"/>
  <c r="D86" i="7"/>
  <c r="D65" i="7"/>
  <c r="D86" i="6"/>
  <c r="F85" i="6"/>
  <c r="D65" i="6"/>
  <c r="F64" i="6"/>
  <c r="D44" i="6"/>
  <c r="F43" i="6"/>
  <c r="D23" i="6"/>
  <c r="F22" i="6"/>
  <c r="F113" i="5"/>
  <c r="D123" i="5"/>
  <c r="F83" i="5"/>
  <c r="D93" i="5"/>
  <c r="F61" i="5"/>
  <c r="D63" i="5"/>
  <c r="F59" i="5"/>
  <c r="E33" i="5"/>
  <c r="D33" i="5"/>
  <c r="F29" i="5"/>
  <c r="F121" i="4"/>
  <c r="D123" i="4"/>
  <c r="F119" i="4"/>
  <c r="D93" i="4"/>
  <c r="F53" i="4"/>
  <c r="D63" i="4"/>
  <c r="F31" i="4"/>
  <c r="D55" i="12"/>
  <c r="D65" i="12" s="1"/>
  <c r="F7" i="10"/>
  <c r="E17" i="10"/>
  <c r="F23" i="10"/>
  <c r="E33" i="10"/>
  <c r="F39" i="10"/>
  <c r="E49" i="10"/>
  <c r="F55" i="10"/>
  <c r="D17" i="11"/>
  <c r="F12" i="11"/>
  <c r="F28" i="11"/>
  <c r="D49" i="11"/>
  <c r="F44" i="11"/>
  <c r="F7" i="12"/>
  <c r="E17" i="12"/>
  <c r="F23" i="12"/>
  <c r="E33" i="12"/>
  <c r="F39" i="12"/>
  <c r="E55" i="12"/>
  <c r="E65" i="12" s="1"/>
  <c r="F60" i="12"/>
  <c r="C17" i="12"/>
  <c r="F17" i="12" s="1"/>
  <c r="C33" i="12"/>
  <c r="C49" i="12"/>
  <c r="E49" i="12"/>
  <c r="C55" i="12"/>
  <c r="D49" i="12"/>
  <c r="C17" i="11"/>
  <c r="F17" i="11" s="1"/>
  <c r="C33" i="11"/>
  <c r="E33" i="11"/>
  <c r="C49" i="11"/>
  <c r="F49" i="11" s="1"/>
  <c r="D33" i="11"/>
  <c r="E65" i="10"/>
  <c r="C17" i="10"/>
  <c r="C33" i="10"/>
  <c r="F33" i="10" s="1"/>
  <c r="C49" i="10"/>
  <c r="F60" i="10"/>
  <c r="F63" i="9"/>
  <c r="C65" i="9"/>
  <c r="F65" i="9" s="1"/>
  <c r="F58" i="9"/>
  <c r="F84" i="9"/>
  <c r="C86" i="9"/>
  <c r="F43" i="9"/>
  <c r="C9" i="9"/>
  <c r="E9" i="9"/>
  <c r="C16" i="9"/>
  <c r="F16" i="9" s="1"/>
  <c r="F22" i="9"/>
  <c r="C30" i="9"/>
  <c r="E30" i="9"/>
  <c r="C51" i="9"/>
  <c r="F51" i="9" s="1"/>
  <c r="C72" i="9"/>
  <c r="E72" i="9"/>
  <c r="C79" i="9"/>
  <c r="F79" i="9" s="1"/>
  <c r="D9" i="9"/>
  <c r="F29" i="9"/>
  <c r="D30" i="9"/>
  <c r="F35" i="9"/>
  <c r="F49" i="9"/>
  <c r="F56" i="9"/>
  <c r="F70" i="9"/>
  <c r="F71" i="9"/>
  <c r="D72" i="9"/>
  <c r="F42" i="8"/>
  <c r="C44" i="8"/>
  <c r="F63" i="8"/>
  <c r="C65" i="8"/>
  <c r="F84" i="8"/>
  <c r="C86" i="8"/>
  <c r="D23" i="8"/>
  <c r="F22" i="8"/>
  <c r="D44" i="8"/>
  <c r="F43" i="8"/>
  <c r="D65" i="8"/>
  <c r="F64" i="8"/>
  <c r="D86" i="8"/>
  <c r="F85" i="8"/>
  <c r="C9" i="8"/>
  <c r="E9" i="8"/>
  <c r="C21" i="8"/>
  <c r="C30" i="8"/>
  <c r="E30" i="8"/>
  <c r="C51" i="8"/>
  <c r="F51" i="8" s="1"/>
  <c r="E51" i="8"/>
  <c r="C72" i="8"/>
  <c r="E72" i="8"/>
  <c r="F8" i="8"/>
  <c r="D9" i="8"/>
  <c r="F14" i="8"/>
  <c r="F28" i="8"/>
  <c r="F29" i="8"/>
  <c r="D30" i="8"/>
  <c r="F35" i="8"/>
  <c r="F49" i="8"/>
  <c r="F50" i="8"/>
  <c r="D51" i="8"/>
  <c r="F56" i="8"/>
  <c r="F70" i="8"/>
  <c r="F71" i="8"/>
  <c r="D72" i="8"/>
  <c r="F77" i="8"/>
  <c r="C9" i="7"/>
  <c r="C16" i="7"/>
  <c r="F16" i="7" s="1"/>
  <c r="C21" i="7"/>
  <c r="F22" i="7"/>
  <c r="F28" i="7"/>
  <c r="C42" i="7"/>
  <c r="E42" i="7"/>
  <c r="E44" i="7" s="1"/>
  <c r="E30" i="7"/>
  <c r="D23" i="7"/>
  <c r="E9" i="7"/>
  <c r="D44" i="7"/>
  <c r="F29" i="7"/>
  <c r="C43" i="7"/>
  <c r="F43" i="7" s="1"/>
  <c r="E65" i="7"/>
  <c r="E86" i="7"/>
  <c r="C30" i="7"/>
  <c r="C37" i="7"/>
  <c r="F37" i="7" s="1"/>
  <c r="C51" i="7"/>
  <c r="E51" i="7"/>
  <c r="C58" i="7"/>
  <c r="F58" i="7" s="1"/>
  <c r="C63" i="7"/>
  <c r="C64" i="7"/>
  <c r="F64" i="7" s="1"/>
  <c r="C72" i="7"/>
  <c r="E72" i="7"/>
  <c r="C79" i="7"/>
  <c r="F79" i="7" s="1"/>
  <c r="C84" i="7"/>
  <c r="C85" i="7"/>
  <c r="F85" i="7" s="1"/>
  <c r="D9" i="7"/>
  <c r="D30" i="7"/>
  <c r="D51" i="7"/>
  <c r="D72" i="7"/>
  <c r="F21" i="6"/>
  <c r="F23" i="6" s="1"/>
  <c r="C23" i="6"/>
  <c r="E23" i="6"/>
  <c r="F42" i="6"/>
  <c r="F44" i="6" s="1"/>
  <c r="C44" i="6"/>
  <c r="E44" i="6"/>
  <c r="F63" i="6"/>
  <c r="F65" i="6" s="1"/>
  <c r="C65" i="6"/>
  <c r="E65" i="6"/>
  <c r="F84" i="6"/>
  <c r="F86" i="6" s="1"/>
  <c r="C86" i="6"/>
  <c r="E86" i="6"/>
  <c r="C9" i="6"/>
  <c r="E9" i="6"/>
  <c r="C30" i="6"/>
  <c r="E30" i="6"/>
  <c r="C51" i="6"/>
  <c r="E51" i="6"/>
  <c r="C72" i="6"/>
  <c r="E72" i="6"/>
  <c r="F7" i="6"/>
  <c r="F9" i="6" s="1"/>
  <c r="F8" i="6"/>
  <c r="D9" i="6"/>
  <c r="F14" i="6"/>
  <c r="F16" i="6" s="1"/>
  <c r="F28" i="6"/>
  <c r="F30" i="6" s="1"/>
  <c r="F29" i="6"/>
  <c r="D30" i="6"/>
  <c r="F35" i="6"/>
  <c r="F37" i="6" s="1"/>
  <c r="F49" i="6"/>
  <c r="F51" i="6" s="1"/>
  <c r="F50" i="6"/>
  <c r="D51" i="6"/>
  <c r="F56" i="6"/>
  <c r="F58" i="6" s="1"/>
  <c r="F70" i="6"/>
  <c r="F72" i="6" s="1"/>
  <c r="F71" i="6"/>
  <c r="D72" i="6"/>
  <c r="F77" i="6"/>
  <c r="F79" i="6" s="1"/>
  <c r="C33" i="5"/>
  <c r="F28" i="5"/>
  <c r="F23" i="5"/>
  <c r="F8" i="5"/>
  <c r="F9" i="5"/>
  <c r="F10" i="5"/>
  <c r="F12" i="5"/>
  <c r="D23" i="5"/>
  <c r="F30" i="5"/>
  <c r="F31" i="5"/>
  <c r="F32" i="5"/>
  <c r="C13" i="5"/>
  <c r="E13" i="5"/>
  <c r="F58" i="5"/>
  <c r="C63" i="5"/>
  <c r="E63" i="5"/>
  <c r="F60" i="5"/>
  <c r="F62" i="5"/>
  <c r="F73" i="5"/>
  <c r="E93" i="5"/>
  <c r="F103" i="5"/>
  <c r="E123" i="5"/>
  <c r="F11" i="5"/>
  <c r="D13" i="5"/>
  <c r="C43" i="5"/>
  <c r="E43" i="5"/>
  <c r="C73" i="5"/>
  <c r="E73" i="5"/>
  <c r="C83" i="5"/>
  <c r="C88" i="5"/>
  <c r="C89" i="5"/>
  <c r="F89" i="5" s="1"/>
  <c r="C90" i="5"/>
  <c r="F90" i="5" s="1"/>
  <c r="C91" i="5"/>
  <c r="F91" i="5" s="1"/>
  <c r="C92" i="5"/>
  <c r="F92" i="5" s="1"/>
  <c r="C103" i="5"/>
  <c r="E103" i="5"/>
  <c r="C113" i="5"/>
  <c r="C118" i="5"/>
  <c r="C119" i="5"/>
  <c r="F119" i="5" s="1"/>
  <c r="C120" i="5"/>
  <c r="F120" i="5" s="1"/>
  <c r="C121" i="5"/>
  <c r="F121" i="5" s="1"/>
  <c r="C122" i="5"/>
  <c r="F122" i="5" s="1"/>
  <c r="F38" i="5"/>
  <c r="F39" i="5"/>
  <c r="F40" i="5"/>
  <c r="F41" i="5"/>
  <c r="F42" i="5"/>
  <c r="D43" i="5"/>
  <c r="F48" i="5"/>
  <c r="F53" i="5" s="1"/>
  <c r="D73" i="5"/>
  <c r="D103" i="5"/>
  <c r="E33" i="4"/>
  <c r="E13" i="4"/>
  <c r="C28" i="4"/>
  <c r="C29" i="4"/>
  <c r="F29" i="4" s="1"/>
  <c r="C30" i="4"/>
  <c r="F30" i="4" s="1"/>
  <c r="F8" i="4"/>
  <c r="F11" i="4"/>
  <c r="F12" i="4"/>
  <c r="D13" i="4"/>
  <c r="F18" i="4"/>
  <c r="F23" i="4" s="1"/>
  <c r="F43" i="4"/>
  <c r="E63" i="4"/>
  <c r="E93" i="4"/>
  <c r="F118" i="4"/>
  <c r="C123" i="4"/>
  <c r="E123" i="4"/>
  <c r="F120" i="4"/>
  <c r="F122" i="4"/>
  <c r="C43" i="4"/>
  <c r="E43" i="4"/>
  <c r="C53" i="4"/>
  <c r="C58" i="4"/>
  <c r="C59" i="4"/>
  <c r="F59" i="4" s="1"/>
  <c r="C60" i="4"/>
  <c r="F60" i="4" s="1"/>
  <c r="C61" i="4"/>
  <c r="F61" i="4" s="1"/>
  <c r="C62" i="4"/>
  <c r="F62" i="4" s="1"/>
  <c r="C73" i="4"/>
  <c r="E73" i="4"/>
  <c r="C83" i="4"/>
  <c r="F83" i="4" s="1"/>
  <c r="C88" i="4"/>
  <c r="C89" i="4"/>
  <c r="F89" i="4" s="1"/>
  <c r="C90" i="4"/>
  <c r="F90" i="4" s="1"/>
  <c r="C91" i="4"/>
  <c r="F91" i="4" s="1"/>
  <c r="C92" i="4"/>
  <c r="F92" i="4" s="1"/>
  <c r="C103" i="4"/>
  <c r="E103" i="4"/>
  <c r="C113" i="4"/>
  <c r="F113" i="4" s="1"/>
  <c r="D43" i="4"/>
  <c r="D73" i="4"/>
  <c r="F98" i="4"/>
  <c r="F99" i="4"/>
  <c r="F100" i="4"/>
  <c r="F101" i="4"/>
  <c r="F102" i="4"/>
  <c r="D103" i="4"/>
  <c r="F86" i="9" l="1"/>
  <c r="F72" i="8"/>
  <c r="F86" i="8"/>
  <c r="F65" i="8"/>
  <c r="F30" i="8"/>
  <c r="F44" i="8"/>
  <c r="F9" i="7"/>
  <c r="F49" i="10"/>
  <c r="F17" i="10"/>
  <c r="F33" i="12"/>
  <c r="F49" i="12"/>
  <c r="F55" i="12"/>
  <c r="C65" i="12"/>
  <c r="F65" i="12" s="1"/>
  <c r="F33" i="11"/>
  <c r="F55" i="11"/>
  <c r="C65" i="11"/>
  <c r="F65" i="11" s="1"/>
  <c r="C65" i="10"/>
  <c r="F65" i="10" s="1"/>
  <c r="F72" i="9"/>
  <c r="F42" i="9"/>
  <c r="C44" i="9"/>
  <c r="F44" i="9" s="1"/>
  <c r="F30" i="9"/>
  <c r="F21" i="9"/>
  <c r="C23" i="9"/>
  <c r="F23" i="9" s="1"/>
  <c r="F9" i="9"/>
  <c r="F21" i="8"/>
  <c r="C23" i="8"/>
  <c r="F23" i="8" s="1"/>
  <c r="F9" i="8"/>
  <c r="F84" i="7"/>
  <c r="C86" i="7"/>
  <c r="F86" i="7" s="1"/>
  <c r="F51" i="7"/>
  <c r="F30" i="7"/>
  <c r="F42" i="7"/>
  <c r="C44" i="7"/>
  <c r="F44" i="7" s="1"/>
  <c r="F72" i="7"/>
  <c r="F63" i="7"/>
  <c r="C65" i="7"/>
  <c r="F65" i="7" s="1"/>
  <c r="F21" i="7"/>
  <c r="C23" i="7"/>
  <c r="F23" i="7" s="1"/>
  <c r="F118" i="5"/>
  <c r="F123" i="5" s="1"/>
  <c r="C123" i="5"/>
  <c r="F88" i="5"/>
  <c r="F93" i="5" s="1"/>
  <c r="C93" i="5"/>
  <c r="F63" i="5"/>
  <c r="F13" i="5"/>
  <c r="F33" i="5"/>
  <c r="F43" i="5"/>
  <c r="F88" i="4"/>
  <c r="F93" i="4" s="1"/>
  <c r="C93" i="4"/>
  <c r="F58" i="4"/>
  <c r="F63" i="4" s="1"/>
  <c r="C63" i="4"/>
  <c r="F123" i="4"/>
  <c r="F13" i="4"/>
  <c r="F103" i="4"/>
  <c r="F73" i="4"/>
  <c r="C33" i="4"/>
  <c r="F28" i="4"/>
  <c r="F33" i="4" s="1"/>
  <c r="P80" i="2" l="1"/>
  <c r="N80" i="2"/>
  <c r="L80" i="2"/>
  <c r="K80" i="2"/>
  <c r="J80" i="2"/>
  <c r="I80" i="2"/>
  <c r="H80" i="2"/>
  <c r="O79" i="2"/>
  <c r="O78" i="2"/>
  <c r="O77" i="2"/>
  <c r="O80" i="2" s="1"/>
  <c r="O47" i="2"/>
  <c r="K47" i="2"/>
  <c r="O46" i="2"/>
  <c r="K46" i="2"/>
  <c r="N48" i="2"/>
  <c r="M48" i="2"/>
  <c r="L48" i="2"/>
  <c r="J48" i="2"/>
  <c r="I48" i="2"/>
  <c r="H48" i="2"/>
  <c r="K29" i="2"/>
  <c r="K28" i="2"/>
  <c r="J30" i="2"/>
  <c r="I30" i="2"/>
  <c r="H30" i="2"/>
  <c r="K21" i="2"/>
  <c r="O20" i="2"/>
  <c r="O19" i="2"/>
  <c r="N21" i="2"/>
  <c r="M21" i="2"/>
  <c r="L21" i="2"/>
  <c r="J21" i="2"/>
  <c r="I21" i="2"/>
  <c r="H21" i="2"/>
  <c r="N29" i="2"/>
  <c r="M29" i="2"/>
  <c r="L29" i="2"/>
  <c r="K11" i="2"/>
  <c r="N28" i="2"/>
  <c r="M28" i="2"/>
  <c r="L28" i="2"/>
  <c r="K10" i="2"/>
  <c r="N12" i="2"/>
  <c r="M27" i="2"/>
  <c r="L12" i="2"/>
  <c r="J12" i="2"/>
  <c r="I12" i="2"/>
  <c r="H12" i="2"/>
  <c r="O29" i="2" l="1"/>
  <c r="O28" i="2"/>
  <c r="M30" i="2"/>
  <c r="K9" i="2"/>
  <c r="K12" i="2" s="1"/>
  <c r="O9" i="2"/>
  <c r="O10" i="2"/>
  <c r="O11" i="2"/>
  <c r="M12" i="2"/>
  <c r="L27" i="2"/>
  <c r="L30" i="2" s="1"/>
  <c r="N27" i="2"/>
  <c r="N30" i="2" s="1"/>
  <c r="H39" i="2"/>
  <c r="J39" i="2"/>
  <c r="L39" i="2"/>
  <c r="N39" i="2"/>
  <c r="O18" i="2"/>
  <c r="O21" i="2" s="1"/>
  <c r="K27" i="2"/>
  <c r="K30" i="2" s="1"/>
  <c r="K36" i="2"/>
  <c r="O36" i="2"/>
  <c r="K37" i="2"/>
  <c r="O37" i="2"/>
  <c r="K38" i="2"/>
  <c r="O38" i="2"/>
  <c r="I39" i="2"/>
  <c r="M39" i="2"/>
  <c r="K45" i="2"/>
  <c r="K48" i="2" s="1"/>
  <c r="O45" i="2"/>
  <c r="O48" i="2" s="1"/>
  <c r="O39" i="2" l="1"/>
  <c r="K39" i="2"/>
  <c r="O12" i="2"/>
  <c r="O27" i="2"/>
  <c r="O30" i="2" s="1"/>
  <c r="I38" i="1" l="1"/>
  <c r="D38" i="1"/>
  <c r="E38" i="1"/>
  <c r="F38" i="1"/>
  <c r="G38" i="1"/>
  <c r="H38" i="1"/>
  <c r="J38" i="1"/>
  <c r="K38" i="1"/>
  <c r="D35" i="1"/>
  <c r="E35" i="1"/>
  <c r="F35" i="1"/>
  <c r="G35" i="1"/>
  <c r="H35" i="1"/>
  <c r="K35" i="1"/>
  <c r="D36" i="1"/>
  <c r="E36" i="1"/>
  <c r="F36" i="1"/>
  <c r="G36" i="1"/>
  <c r="H36" i="1"/>
  <c r="I36" i="1"/>
  <c r="K36" i="1"/>
  <c r="D37" i="1"/>
  <c r="E37" i="1"/>
  <c r="F37" i="1"/>
  <c r="G37" i="1"/>
  <c r="H37" i="1"/>
  <c r="I37" i="1"/>
  <c r="K37" i="1"/>
  <c r="C38" i="1"/>
  <c r="C36" i="1"/>
  <c r="C37" i="1"/>
  <c r="C35" i="1"/>
</calcChain>
</file>

<file path=xl/sharedStrings.xml><?xml version="1.0" encoding="utf-8"?>
<sst xmlns="http://schemas.openxmlformats.org/spreadsheetml/2006/main" count="1391" uniqueCount="139">
  <si>
    <t>Tab. I.2.1 - Spese complessive delle Regioni e delle Province Autonome per i trasporti - Sintesi per Ripartizione Geografica e voce di spesa - Anno 2017</t>
  </si>
  <si>
    <r>
      <rPr>
        <i/>
        <sz val="11"/>
        <rFont val="Times New Roman"/>
        <family val="1"/>
      </rPr>
      <t>Milioni di euro</t>
    </r>
  </si>
  <si>
    <t>Spese correnti dirette (1)</t>
  </si>
  <si>
    <t>Spese in c/capitale dirette (2)</t>
  </si>
  <si>
    <t>Ripartizione Geografica</t>
  </si>
  <si>
    <t>Italia Settentrionale</t>
  </si>
  <si>
    <t>Italia Centrale</t>
  </si>
  <si>
    <t>Italia Meridionale e Insulare</t>
  </si>
  <si>
    <t>Italia</t>
  </si>
  <si>
    <t>Contributi in conto esercizio ad Aziende di trasporto (3)</t>
  </si>
  <si>
    <t>Contributi in conto esercizio ad Aziende di trasporto (4)</t>
  </si>
  <si>
    <t>Totalr spesa (1)+(2)+(3)+(4)</t>
  </si>
  <si>
    <r>
      <rPr>
        <b/>
        <sz val="12"/>
        <rFont val="Times New Roman"/>
        <family val="1"/>
      </rPr>
      <t>Tab. I.2.2 - Spese correnti delle Regioni e delle Province Autonome per i trasporti  a prezzi costanti - Sintesi per Ripartizione Geografica - Anni 2000, 2005, 2010, 2013-2018</t>
    </r>
  </si>
  <si>
    <t>2018*</t>
  </si>
  <si>
    <r>
      <rPr>
        <i/>
        <sz val="11"/>
        <rFont val="Times New Roman"/>
        <family val="1"/>
      </rPr>
      <t>Milioni di euro</t>
    </r>
    <r>
      <rPr>
        <i/>
        <sz val="11"/>
        <rFont val="Times New Roman"/>
        <family val="1"/>
      </rPr>
      <t xml:space="preserve"> a prezzi 2010</t>
    </r>
  </si>
  <si>
    <r>
      <rPr>
        <sz val="9"/>
        <rFont val="Times New Roman"/>
        <family val="1"/>
      </rPr>
      <t>(*) Stima.</t>
    </r>
  </si>
  <si>
    <t>Tab. I.2.3 - Spese in conto capitale delle Regioni e delle Province Autonome per i trasporti  a prezzi costanti - Sintesi per Ripartizione Geografica - Anni 2000, 2005, 2010, 2013-2018</t>
  </si>
  <si>
    <t>Tab. I.2.4 - Spese complessive delle Regioni e delle Province Autonome per i trasporti  a prezzi costanti - Sintesi per Ripartizione Geografica - Anni 2000, 2005, 2010, 2013-2018</t>
  </si>
  <si>
    <t>Province</t>
  </si>
  <si>
    <t>Tab. I.3.1 - Riepilogo spese correnti ed in conto capitale delle Città Metropolitane, Province e Liberi Consorzi Comunali nel settore dei trasporti distinte per Ripartizione Geografica - Anni 2015-2017</t>
  </si>
  <si>
    <t xml:space="preserve">Impegni </t>
  </si>
  <si>
    <t xml:space="preserve">(a) </t>
  </si>
  <si>
    <t>(b)</t>
  </si>
  <si>
    <t>(c)=(a)+(b)</t>
  </si>
  <si>
    <t xml:space="preserve">Pagamenti in conto competenza </t>
  </si>
  <si>
    <t xml:space="preserve">Pagamenti in conto residui </t>
  </si>
  <si>
    <t xml:space="preserve">Totale pagamenti </t>
  </si>
  <si>
    <t xml:space="preserve"> </t>
  </si>
  <si>
    <t>(a)</t>
  </si>
  <si>
    <t xml:space="preserve"> Pagamenti in conto competenza </t>
  </si>
  <si>
    <t>Tab.1.3.2 - Riepilogo spese correnti ed in conto capitale delle Città Metropolitane, Province e Liberi Consorzi Comunali nel settore dei trasporti distinte per Ripartizione Geografica - Anni 2015-2018</t>
  </si>
  <si>
    <t>2018 (*)</t>
  </si>
  <si>
    <t>Totale Pagamenti</t>
  </si>
  <si>
    <t>Tab.1.3.3 - Riepilogo spese correnti ed in conto capitale delle Città Metropolitane, Province e Liberi Consorzi Comunali nel settore dei trasporti distinte per Ripartizione Geografica e a prezzi costanti - Anni 2015-2018</t>
  </si>
  <si>
    <t>1) Spese dirette correnti</t>
  </si>
  <si>
    <t>2) Contributi e trasferimenti correnti</t>
  </si>
  <si>
    <t>4) Spese in conto capitale dirette</t>
  </si>
  <si>
    <t>5) Contributi e trasferimenti in conto capitale</t>
  </si>
  <si>
    <t>7) Milioni di euro</t>
  </si>
  <si>
    <t>8) Milioni di euro a prezzi 2010</t>
  </si>
  <si>
    <t>3) Totale spese correnti 1+2</t>
  </si>
  <si>
    <t>6) Totale spese in conto capitale 4+5</t>
  </si>
  <si>
    <t>Tab. I.3.1A - Spese e contributi correnti delle Città Metropolitane - Provincie Lib. Cons. Com. nel settore dei trasporti distinti per Ripartizione Geografica e Programmi - Anno 2017</t>
  </si>
  <si>
    <t xml:space="preserve">Missione 10 - Trasporti e diritto alla mobilità </t>
  </si>
  <si>
    <t xml:space="preserve">a) Impegni per spese correnti - Spese correnti dirette (tutti i macroaggregati diversi da 04)  </t>
  </si>
  <si>
    <t xml:space="preserve">Titolo I - Spese correnti -  Codice Missione 10 - Trasporti e diritto alla mobilità </t>
  </si>
  <si>
    <t>Totale Programmi</t>
  </si>
  <si>
    <t>Programma 01: Trasporto Ferroviario</t>
  </si>
  <si>
    <t>Programma 02: Trasporto Pubblico Locale</t>
  </si>
  <si>
    <t>Programma 03: Trasporto per vie d'acqua</t>
  </si>
  <si>
    <t>Programma 04: Altre modalità di trasporto</t>
  </si>
  <si>
    <t>Programma 05: Viabilità e infrastrutture stradali</t>
  </si>
  <si>
    <t>Totale Italia</t>
  </si>
  <si>
    <t xml:space="preserve">b) Impegni per spese correnti  - Contributi e trasferimenti correnti (Macro-aggregato 04 - Trasferimenti correnti) </t>
  </si>
  <si>
    <t xml:space="preserve">c) Impegni per spese correnti - Totale spese correnti </t>
  </si>
  <si>
    <t>d) Pagamenti in conto competenza per spese correnti  - Spese correnti dirette (tutti i macroaggregati diversi da 04)</t>
  </si>
  <si>
    <t>e) Pagamenti in conto competenza per spese correnti - Contributi e trasferimenti correnti (Macro-aggregato 04 - Trasferimenti correnti)</t>
  </si>
  <si>
    <t xml:space="preserve">f) Pagamenti in conto competenza per spese correnti -Totale spese correnti  </t>
  </si>
  <si>
    <t xml:space="preserve">g) Pagamenti in conto residui per spese correnti - Spese correnti dirette (tutti i macroaggregati diversi da 04) </t>
  </si>
  <si>
    <t xml:space="preserve">h) Pagamenti in conto residui per spese correnti - Contributi e trasferimenti correnti (Macro-aggregato 04 - Trasferimenti correnti) </t>
  </si>
  <si>
    <t xml:space="preserve">i) Pagamenti in conto residui per spese correnti - Totale spese correnti  </t>
  </si>
  <si>
    <t>l)Totale pagamenti in conto competenza + in conto residui per spese correnti - Spese correnti dirette (tutti i macroaffregati diverswi da 04)</t>
  </si>
  <si>
    <t xml:space="preserve">m) Totale pagamenti in conto competenza + in conto residui per spese correnti - Contributi e trasferimenti correnti (Macro-aggregato 04 - Trasferimenti correnti) </t>
  </si>
  <si>
    <t xml:space="preserve">n) Totale pagamenti in conto competenza + in conto residui per spese correnti - Totale spese correnti </t>
  </si>
  <si>
    <t>Nota: eventuali incongruenze nei totali sono da attribuirsi alla procedura di arrotondamento.</t>
  </si>
  <si>
    <t>Fonte: Ministero delle Infrastrutture e dei Trasporti, Province.</t>
  </si>
  <si>
    <t>Tab. I.3.2A - Spese e contributi correnti delle Città Metropolitane - Provincie Lib. Cons. Com. nel settore dei trasporti distinti per Ripartizione Geografica e Programmi - Anno 2017</t>
  </si>
  <si>
    <t>a) Impegni per spese in conto capitale - Spese in conto capitale dirette (tutti i macroaggregati diversi da 04)</t>
  </si>
  <si>
    <t xml:space="preserve">Titolo II - Spese in Conto Capitale  - Codice Missione 10 - Trasporti e diritto alla mobilità - </t>
  </si>
  <si>
    <t>b) Impegni per spese in conto capitale - Contributi e trasferimenti in conto capitale (Macro-aggregato 04 - Trasferimenti in conto capitale)</t>
  </si>
  <si>
    <t>c) Impegni per spese in conto capitale - Totale spese in conto capitale</t>
  </si>
  <si>
    <t>d) Pagamenti in conto competenza per spese in conto capitale - Spese in conto capitale dirette (tutti i macroaggregati diversi da 04)</t>
  </si>
  <si>
    <t>e) Pagamenti in conto competenza per spese in conto capitale - Contributi e trasferimenti in conto capitale (Macro-aggregato 04 - Trasferimenti in conto capitale)</t>
  </si>
  <si>
    <t>f) Pagamenti in conto competenza per spese in conto capitale  - Totale spese in conto capitale</t>
  </si>
  <si>
    <t>g) Pagamenti in conto residui per spese in conto capitale - Spese in conto capitale dirette (tutti i macroaggregati diversi da 04)</t>
  </si>
  <si>
    <t>h) Pagamenti in conto residui per spese in conto capitale - Contributi e trasferimenti in conto capitale (Macro-aggregato 04 - Trasferimenti correnti)</t>
  </si>
  <si>
    <t>i) Pagamenti in conto residui per spese in conto capitale - Totale spese in conto capitale</t>
  </si>
  <si>
    <t>l) Totale pagamenti (in conto competenza + in conto residui) per spese in conto capitale - Spese in conto capitale dirette (tutti i macroaggregati diversi da 04)</t>
  </si>
  <si>
    <t>m) Totale pagamenti (in conto competenza + in conto residui) per spese in conto capitale - Contributi e trasferimenti in conto capitale (Macro-aggregato 04 - Trasferimenti in conto capitale)</t>
  </si>
  <si>
    <t>n) Totale pagamenti (in conto competenza + in conto residui) per spese in conto capitale  - Totale spese in conto capitale</t>
  </si>
  <si>
    <t>Tab. I.3.3A - Spese e contributi correnti delle Città Metropolitane - Provincie Lib. Cons. Com. nel settore dei trasporti distinti per Ripartizione Geografica e Programmi - Anno 2017</t>
  </si>
  <si>
    <t xml:space="preserve">Missione 12 - Diritti sociali, politiche sociali e famiglia - </t>
  </si>
  <si>
    <t>a) Impegni per spese correnti  - Spese correnti dirette (tutti i macroaggregati diversi da 04)</t>
  </si>
  <si>
    <t>Titolo I - Spese correnti Codice Missione 12 - Diritti sociali, politiche sociali e famiglia</t>
  </si>
  <si>
    <t>Programma 02: Interventi per la disabilità</t>
  </si>
  <si>
    <t>Programma 03: Interventi per gli anziani</t>
  </si>
  <si>
    <t>b) Impegni per spese correnti  - Contributi e trasferimenti correnti (Macro-aggregato 04 - Trasferimenti correnti)</t>
  </si>
  <si>
    <t>c) Impegni per spese correnti  - Totale spese correnti</t>
  </si>
  <si>
    <t>e) Pagamenti in conto competenza per spese correnti  - Contributi e trasferimenti correnti (Macro-aggregato 04 - Trasferimenti correnti)</t>
  </si>
  <si>
    <t>f) Pagamenti in conto competenza per spese correnti  - Totale spese correnti</t>
  </si>
  <si>
    <t>g) Pagamenti in conto residui per spese correnti  - Spese correnti dirette (tutti i macroaggregati diversi da 04)</t>
  </si>
  <si>
    <t>h) Pagamenti in conto residui per spese correnti  - Contributi e trasferimenti correnti (Macro-aggregato 04 - Trasferimenti correnti)</t>
  </si>
  <si>
    <t>i) Pagamenti in conto residui per spese correnti  - Totale spese correnti</t>
  </si>
  <si>
    <t>l) Totale pagamenti in conto competenza + in conto residui per spese correnti  - Spese correnti dirette (tutti i macroaggregati diversi da 04)</t>
  </si>
  <si>
    <t>m) Totale pagamenti in conto competenza + in conto residui per spese correnti  - Contributi e trasferimenti correnti (Macro-aggregato 04 - Trasferimenti correnti)</t>
  </si>
  <si>
    <t>n) Totale pagamenti in conto competenza + in conto residui per spese correnti  - Totale spese correnti</t>
  </si>
  <si>
    <t>,</t>
  </si>
  <si>
    <t>Tab. I.3.4A - Spese e contributi correnti delle Città Metropolitane - Provincie Lib. Cons. Com. nel settore dei trasporti distinti per Ripartizione Geografica e Programmi - Anno 2017</t>
  </si>
  <si>
    <t>Titolo II - Spese in Conto Capitale Codice Missione 12 - Diritti sociali, politiche sociali e famiglia</t>
  </si>
  <si>
    <t>h) Pagamenti in conto residui per spese in conto capitale - Contributi e trasferimenti in conto capitale (Macro-aggregato 04 - Trasferimenti in conto capitale)</t>
  </si>
  <si>
    <t>Tab. I.3.5A - Spese e contributi correnti delle Città Metropolitane - Provincie Lib. Cons. Com. nel settore dei trasporti distinti per Ripartizione Geografica e Programmi - Anno 2017</t>
  </si>
  <si>
    <t>Altri interventi in materia di trasporti e diritto alla mobilità</t>
  </si>
  <si>
    <t>a) Impegni per spese correnti - Spese correnti dirette (tutti i macroaggregati diversi da 04)</t>
  </si>
  <si>
    <t>Titolo I - Spese correnti Codice Missione Altri interventi in materia di trasporti e diritto alla mobilità</t>
  </si>
  <si>
    <t>Programma __: Altri Interventi ________</t>
  </si>
  <si>
    <t>Tab. I.3.6A - Spese e contributi correnti delle Città Metropolitane - Provincie Lib. Cons. Com. nel settore dei trasporti distinti per Ripartizione Geografica e Programmi - Anno 2017</t>
  </si>
  <si>
    <t>a) Impegni per spese in conto capitale  - Spese in conto capitale dirette (tutti i macroaggregati diversi da 04)</t>
  </si>
  <si>
    <t>Titolo II - Spese in Conto Capitale  Codice Missione Altri interventi in materia di trasporti e diritto alla mobilità</t>
  </si>
  <si>
    <t>b) Impegni per spese in conto capitale  - Contributi e trasferimenti in conto capitale (Macro-aggregato 04 - Trasferimenti in conto capitale)</t>
  </si>
  <si>
    <t>c) Impegni per spese in conto capitale  - Totale spese in conto capitale</t>
  </si>
  <si>
    <t>d) Pagamenti in conto competenza per spese in conto capitale  - Spese in conto capitale dirette (tutti i macroaggregati diversi da 04)</t>
  </si>
  <si>
    <t>e) Pagamenti in conto competenza per spese in conto capitale  - Contributi e trasferimenti in conto capitale (Macro-aggregato 04 - Trasferimenti in conto capitale)</t>
  </si>
  <si>
    <t>h) Pagamenti in conto residui per spese in conto capitale  - Contributi e trasferimenti in conto capitale (Macro-aggregato 04 - Trasferimenti in conto capitale)</t>
  </si>
  <si>
    <t>i) Pagamenti in conto residui per spese in conto capitale  - Totale spese in conto capitale</t>
  </si>
  <si>
    <t>l) Totale pagamenti in conto competenza + in conto residui per spese in conto capitale  - Spese in conto capitale dirette (tutti i macroaggregati diversi da 04)</t>
  </si>
  <si>
    <t>m) Totale pagamenti in conto competenza + in conto residui per spese in conto capitale  - Contributi e trasferimenti in conto capitale (Macro-aggregato 04 - Trasferimenti in conto capitale)</t>
  </si>
  <si>
    <t>n) Totale pagamenti in conto competenza + in conto residui per spese in conto capitale  - Totale spese in conto capitale</t>
  </si>
  <si>
    <t>Tab. I.3.7A - Spese e contributi correnti delle Città Metropolitane - Provincie Lib. Cons. Com. nel settore dei trasporti distinti per Ripartizione Geografica e Programmi - Anno 2017</t>
  </si>
  <si>
    <t xml:space="preserve">Titolo I - Spese correnti 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</si>
  <si>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l)Totale pagamenti in conto competenza + in conto residui per spese correnti - Spese correnti dirette </t>
  </si>
  <si>
    <t xml:space="preserve">n) Totale pagamenti in conto competenza + in conto residui per spese correnti Totale spese correnti </t>
  </si>
  <si>
    <t>Tab. I.3.8A - Spese e contributi correnti delle Città Metropolitane - Provincie Lib. Cons. Com. nel settore dei trasporti distinti per Ripartizione Geografica e Programmi - Anno 2017</t>
  </si>
  <si>
    <t xml:space="preserve">Titolo II - Spese in Conto Capitale  </t>
  </si>
  <si>
    <t>Tab. I.3.9A - Spese e contributi correnti delle Città Metropolitane - Provincie Lib. Cons. Com. nel settore dei trasporti distinti per Ripartizione Geografica e Programmi - Anno 2017</t>
  </si>
  <si>
    <t>a) Impegni per spese correnti + spese in  conto capitale - dirette in conto capitale (tutti i macroaggregati diversi da 04)</t>
  </si>
  <si>
    <t xml:space="preserve">Ttolo I - Spese Correnti + Titolo II - Spese in Conto Capitale  </t>
  </si>
  <si>
    <t>b) Impegni per spese correnti + spese  in conto capitale - Contributi e trasferimenti in conto capitale (Macro-aggregato 04 - Trasferimenti in conto capitale)</t>
  </si>
  <si>
    <t>c) Impegni per spese correnti + spese in conto capitale - Totale spese correnti + spese in conto capitale</t>
  </si>
  <si>
    <t>d) Pagamenti in conto competenza per spese correnti + spese in conto capitale - Spese correnti + spese in conto capitale dirette (tutti i macroaggregati diversi da 04)</t>
  </si>
  <si>
    <t>e) Pagamenti in conto competenza per spese correnti + spese in conto capitale - Contributi e trasf. in conto capitale + spese correnti cont. E tras. (Macro-aggregato 04 )</t>
  </si>
  <si>
    <t>f) Pagamenti in conto competenza per spese correnti + spese in conto capitale  - Totale spese in conto capitale + spese correnti</t>
  </si>
  <si>
    <t>g) Pagamenti in conto residui per spese correnti + spese in conto capitale - Spese in conto capitale dirette (tutti i macroaggregati diversi da 04)+ Spese correnti</t>
  </si>
  <si>
    <t>h) Pagamenti in conto residui per spese correnti + spese in conto capitale - Contributi e trasferimenti in conto capitale (Macro-aggregato 04 )+ Spese correnti</t>
  </si>
  <si>
    <t>i) Pagamenti in conto residui per spese correnti + spese in conto capitale - Totale spese in conto capitale + Totale Spese correnti</t>
  </si>
  <si>
    <t>l) Totale pagamenti (in conto competenza + in conto residui) per spese correnti + spese in conto capitale - Spese in conto capitale dirette (tutti i macroaggregati diversi da 04)+ Totale Spese correnti</t>
  </si>
  <si>
    <t>m) Totale pagamenti (in conto competenza + in conto residui) per spese correnti + spese in conto capitale - Contributi e trasferimenti in conto capitale (Macro-aggregato 04 ) + Totale spese correnti</t>
  </si>
  <si>
    <t>n) Totale pagamenti (in conto competenza + in conto residui) per spese correnti + spese in conto capitale  - Totale spese in conto capitale + Totale Spese correnti</t>
  </si>
  <si>
    <t>-</t>
  </si>
  <si>
    <t>182861 555,21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</si>
</sst>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##0.0;###0.0"/>
    <numFmt numFmtId="165" formatCode="#,##0.0;#,##0.0"/>
    <numFmt numFmtId="166" formatCode="#,##0.0"/>
    <numFmt numFmtId="167" formatCode="_-* #,##0.00_-;\-* #,##0.00_-;_-* &quot;-&quot;??_-;_-@_-"/>
    <numFmt numFmtId="168" formatCode="_-* #,##0.0_-;\-* #,##0.0_-;_-* &quot;-&quot;??_-;_-@_-"/>
    <numFmt numFmtId="169" formatCode="0.0"/>
    <numFmt numFmtId="170" formatCode="&quot;€&quot;\ #,##0.00"/>
  </numFmts>
  <fonts count="37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i/>
      <sz val="11"/>
      <name val="Times New Roman"/>
      <family val="1"/>
    </font>
    <font>
      <i/>
      <sz val="1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2"/>
    </font>
    <font>
      <b/>
      <sz val="9"/>
      <color rgb="FF000000"/>
      <name val="Times New Roman"/>
      <family val="2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i/>
      <sz val="12"/>
      <name val="Times New Roman"/>
      <family val="1"/>
    </font>
    <font>
      <i/>
      <sz val="7"/>
      <name val="Times"/>
      <family val="1"/>
    </font>
    <font>
      <sz val="7"/>
      <name val="Times"/>
      <family val="1"/>
    </font>
    <font>
      <b/>
      <sz val="7"/>
      <name val="Times"/>
      <family val="1"/>
    </font>
    <font>
      <sz val="11"/>
      <name val="timesoman"/>
    </font>
    <font>
      <b/>
      <sz val="11"/>
      <name val="Times New Roman"/>
      <family val="1"/>
    </font>
    <font>
      <b/>
      <sz val="11"/>
      <name val="timesoman"/>
    </font>
    <font>
      <i/>
      <sz val="10"/>
      <name val="timesoman"/>
    </font>
    <font>
      <b/>
      <sz val="12"/>
      <name val="timesoman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9"/>
      <name val="timesoman"/>
    </font>
    <font>
      <sz val="11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6" fillId="0" borderId="0" xfId="0" applyFont="1"/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165" fontId="7" fillId="0" borderId="1" xfId="0" applyNumberFormat="1" applyFont="1" applyFill="1" applyBorder="1" applyAlignment="1">
      <alignment vertical="top" wrapText="1"/>
    </xf>
    <xf numFmtId="165" fontId="7" fillId="0" borderId="0" xfId="0" applyNumberFormat="1" applyFont="1" applyFill="1" applyBorder="1" applyAlignment="1">
      <alignment vertical="top" wrapText="1"/>
    </xf>
    <xf numFmtId="0" fontId="5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top"/>
    </xf>
    <xf numFmtId="165" fontId="8" fillId="0" borderId="4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top"/>
    </xf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horizontal="right" vertical="top"/>
    </xf>
    <xf numFmtId="164" fontId="7" fillId="0" borderId="0" xfId="0" applyNumberFormat="1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14" fillId="0" borderId="0" xfId="0" applyFont="1"/>
    <xf numFmtId="0" fontId="18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vertical="center" wrapText="1"/>
    </xf>
    <xf numFmtId="166" fontId="20" fillId="0" borderId="9" xfId="0" applyNumberFormat="1" applyFont="1" applyBorder="1" applyAlignment="1">
      <alignment horizontal="right" vertical="center" wrapText="1"/>
    </xf>
    <xf numFmtId="166" fontId="19" fillId="0" borderId="9" xfId="0" applyNumberFormat="1" applyFont="1" applyBorder="1" applyAlignment="1">
      <alignment horizontal="right" vertical="center" wrapText="1"/>
    </xf>
    <xf numFmtId="166" fontId="16" fillId="0" borderId="9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/>
    </xf>
    <xf numFmtId="166" fontId="20" fillId="0" borderId="0" xfId="0" applyNumberFormat="1" applyFont="1" applyBorder="1" applyAlignment="1">
      <alignment horizontal="right" vertical="center" wrapText="1"/>
    </xf>
    <xf numFmtId="166" fontId="19" fillId="0" borderId="0" xfId="0" applyNumberFormat="1" applyFont="1" applyBorder="1" applyAlignment="1">
      <alignment horizontal="right" vertical="center" wrapText="1"/>
    </xf>
    <xf numFmtId="166" fontId="16" fillId="0" borderId="0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6" fillId="0" borderId="5" xfId="0" applyFont="1" applyBorder="1" applyAlignment="1">
      <alignment vertical="center"/>
    </xf>
    <xf numFmtId="166" fontId="16" fillId="0" borderId="5" xfId="0" applyNumberFormat="1" applyFont="1" applyBorder="1" applyAlignment="1">
      <alignment horizontal="right" vertical="center" wrapText="1"/>
    </xf>
    <xf numFmtId="4" fontId="13" fillId="0" borderId="0" xfId="0" applyNumberFormat="1" applyFont="1"/>
    <xf numFmtId="0" fontId="18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68" fontId="20" fillId="0" borderId="9" xfId="1" applyNumberFormat="1" applyFont="1" applyBorder="1" applyAlignment="1">
      <alignment horizontal="right" vertical="center" wrapText="1"/>
    </xf>
    <xf numFmtId="168" fontId="19" fillId="0" borderId="9" xfId="1" applyNumberFormat="1" applyFont="1" applyBorder="1" applyAlignment="1">
      <alignment horizontal="right" vertical="center" wrapText="1"/>
    </xf>
    <xf numFmtId="168" fontId="16" fillId="0" borderId="9" xfId="1" applyNumberFormat="1" applyFont="1" applyBorder="1" applyAlignment="1">
      <alignment horizontal="right" vertical="center" wrapText="1"/>
    </xf>
    <xf numFmtId="169" fontId="13" fillId="0" borderId="0" xfId="0" applyNumberFormat="1" applyFont="1"/>
    <xf numFmtId="168" fontId="20" fillId="0" borderId="0" xfId="1" applyNumberFormat="1" applyFont="1" applyBorder="1" applyAlignment="1">
      <alignment horizontal="right" vertical="center" wrapText="1"/>
    </xf>
    <xf numFmtId="168" fontId="19" fillId="0" borderId="0" xfId="1" applyNumberFormat="1" applyFont="1" applyBorder="1" applyAlignment="1">
      <alignment horizontal="right" vertical="center" wrapText="1"/>
    </xf>
    <xf numFmtId="168" fontId="16" fillId="0" borderId="0" xfId="1" applyNumberFormat="1" applyFont="1" applyBorder="1" applyAlignment="1">
      <alignment horizontal="right" vertical="center" wrapText="1"/>
    </xf>
    <xf numFmtId="168" fontId="21" fillId="0" borderId="5" xfId="1" applyNumberFormat="1" applyFont="1" applyBorder="1" applyAlignment="1">
      <alignment horizontal="right" vertical="center" wrapText="1"/>
    </xf>
    <xf numFmtId="168" fontId="16" fillId="0" borderId="5" xfId="1" applyNumberFormat="1" applyFont="1" applyBorder="1" applyAlignment="1">
      <alignment horizontal="right" vertical="center" wrapText="1"/>
    </xf>
    <xf numFmtId="0" fontId="22" fillId="0" borderId="0" xfId="0" applyFont="1"/>
    <xf numFmtId="0" fontId="18" fillId="0" borderId="9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166" fontId="21" fillId="0" borderId="5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7" fontId="13" fillId="0" borderId="0" xfId="0" applyNumberFormat="1" applyFont="1"/>
    <xf numFmtId="0" fontId="16" fillId="0" borderId="5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166" fontId="16" fillId="0" borderId="9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166" fontId="16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66" fontId="21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26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0" fillId="0" borderId="11" xfId="0" applyFont="1" applyFill="1" applyBorder="1" applyAlignment="1" applyProtection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1" fillId="0" borderId="8" xfId="0" applyFont="1" applyFill="1" applyBorder="1" applyAlignment="1" applyProtection="1">
      <alignment vertical="center" wrapText="1"/>
    </xf>
    <xf numFmtId="170" fontId="32" fillId="0" borderId="7" xfId="0" applyNumberFormat="1" applyFont="1" applyBorder="1"/>
    <xf numFmtId="170" fontId="26" fillId="0" borderId="0" xfId="0" applyNumberFormat="1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170" fontId="32" fillId="0" borderId="13" xfId="0" applyNumberFormat="1" applyFont="1" applyBorder="1"/>
    <xf numFmtId="170" fontId="32" fillId="0" borderId="14" xfId="0" applyNumberFormat="1" applyFont="1" applyBorder="1"/>
    <xf numFmtId="0" fontId="26" fillId="0" borderId="15" xfId="0" applyFont="1" applyBorder="1" applyAlignment="1">
      <alignment vertical="center"/>
    </xf>
    <xf numFmtId="170" fontId="26" fillId="0" borderId="15" xfId="0" applyNumberFormat="1" applyFont="1" applyBorder="1" applyAlignment="1">
      <alignment vertical="center"/>
    </xf>
    <xf numFmtId="0" fontId="29" fillId="0" borderId="10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Fill="1" applyAlignment="1">
      <alignment vertical="center"/>
    </xf>
    <xf numFmtId="170" fontId="26" fillId="0" borderId="0" xfId="0" applyNumberFormat="1" applyFont="1" applyFill="1" applyAlignment="1">
      <alignment vertical="center"/>
    </xf>
    <xf numFmtId="0" fontId="29" fillId="0" borderId="10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0" fontId="1" fillId="0" borderId="7" xfId="0" applyNumberFormat="1" applyFont="1" applyBorder="1"/>
    <xf numFmtId="0" fontId="32" fillId="0" borderId="12" xfId="0" applyFont="1" applyBorder="1" applyAlignment="1">
      <alignment horizontal="center" vertical="center"/>
    </xf>
    <xf numFmtId="170" fontId="1" fillId="0" borderId="13" xfId="0" applyNumberFormat="1" applyFont="1" applyBorder="1"/>
    <xf numFmtId="170" fontId="1" fillId="0" borderId="14" xfId="0" applyNumberFormat="1" applyFont="1" applyBorder="1"/>
    <xf numFmtId="170" fontId="34" fillId="0" borderId="0" xfId="0" applyNumberFormat="1" applyFont="1" applyAlignment="1">
      <alignment vertical="center"/>
    </xf>
    <xf numFmtId="0" fontId="34" fillId="0" borderId="15" xfId="0" applyFont="1" applyBorder="1" applyAlignment="1">
      <alignment vertical="center"/>
    </xf>
    <xf numFmtId="170" fontId="3" fillId="0" borderId="0" xfId="0" applyNumberFormat="1" applyFont="1" applyBorder="1" applyAlignment="1">
      <alignment vertical="center"/>
    </xf>
    <xf numFmtId="170" fontId="1" fillId="0" borderId="14" xfId="0" applyNumberFormat="1" applyFont="1" applyFill="1" applyBorder="1"/>
    <xf numFmtId="0" fontId="3" fillId="0" borderId="0" xfId="0" applyFont="1" applyAlignment="1">
      <alignment vertical="center"/>
    </xf>
    <xf numFmtId="170" fontId="3" fillId="0" borderId="10" xfId="0" applyNumberFormat="1" applyFont="1" applyBorder="1" applyAlignment="1">
      <alignment vertical="center"/>
    </xf>
    <xf numFmtId="170" fontId="34" fillId="0" borderId="10" xfId="0" applyNumberFormat="1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27" fillId="0" borderId="0" xfId="0" applyFont="1"/>
    <xf numFmtId="0" fontId="34" fillId="0" borderId="0" xfId="0" applyFont="1"/>
    <xf numFmtId="0" fontId="1" fillId="0" borderId="0" xfId="0" applyFont="1" applyBorder="1" applyAlignment="1">
      <alignment horizontal="center" vertical="center"/>
    </xf>
    <xf numFmtId="170" fontId="1" fillId="0" borderId="0" xfId="0" applyNumberFormat="1" applyFont="1" applyBorder="1"/>
    <xf numFmtId="0" fontId="4" fillId="0" borderId="0" xfId="0" applyFont="1"/>
    <xf numFmtId="170" fontId="34" fillId="0" borderId="0" xfId="0" applyNumberFormat="1" applyFont="1"/>
    <xf numFmtId="0" fontId="35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170" fontId="30" fillId="0" borderId="13" xfId="0" applyNumberFormat="1" applyFont="1" applyBorder="1" applyAlignment="1">
      <alignment vertical="center"/>
    </xf>
    <xf numFmtId="170" fontId="30" fillId="0" borderId="14" xfId="0" applyNumberFormat="1" applyFont="1" applyBorder="1" applyAlignment="1">
      <alignment vertical="center"/>
    </xf>
    <xf numFmtId="168" fontId="26" fillId="0" borderId="0" xfId="1" applyNumberFormat="1" applyFont="1" applyAlignment="1">
      <alignment vertical="center"/>
    </xf>
    <xf numFmtId="168" fontId="26" fillId="0" borderId="15" xfId="1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170" fontId="28" fillId="0" borderId="18" xfId="0" applyNumberFormat="1" applyFont="1" applyBorder="1" applyAlignment="1">
      <alignment vertical="center"/>
    </xf>
    <xf numFmtId="170" fontId="30" fillId="0" borderId="19" xfId="0" applyNumberFormat="1" applyFont="1" applyBorder="1" applyAlignment="1">
      <alignment vertical="center"/>
    </xf>
    <xf numFmtId="168" fontId="33" fillId="0" borderId="0" xfId="1" applyNumberFormat="1" applyFont="1" applyAlignment="1">
      <alignment vertical="center"/>
    </xf>
    <xf numFmtId="170" fontId="1" fillId="0" borderId="14" xfId="0" applyNumberFormat="1" applyFont="1" applyBorder="1" applyAlignment="1">
      <alignment vertical="center"/>
    </xf>
    <xf numFmtId="168" fontId="34" fillId="0" borderId="0" xfId="1" applyNumberFormat="1" applyFont="1" applyAlignment="1">
      <alignment vertical="center"/>
    </xf>
    <xf numFmtId="0" fontId="34" fillId="0" borderId="0" xfId="0" applyFont="1" applyBorder="1" applyAlignment="1">
      <alignment vertical="center"/>
    </xf>
    <xf numFmtId="170" fontId="1" fillId="0" borderId="13" xfId="0" applyNumberFormat="1" applyFont="1" applyBorder="1" applyAlignment="1">
      <alignment vertical="center"/>
    </xf>
    <xf numFmtId="169" fontId="34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170" fontId="36" fillId="0" borderId="0" xfId="0" applyNumberFormat="1" applyFont="1" applyAlignment="1">
      <alignment vertical="center"/>
    </xf>
    <xf numFmtId="0" fontId="36" fillId="0" borderId="15" xfId="0" applyFont="1" applyBorder="1" applyAlignment="1">
      <alignment vertical="center"/>
    </xf>
    <xf numFmtId="170" fontId="36" fillId="0" borderId="15" xfId="0" applyNumberFormat="1" applyFont="1" applyBorder="1" applyAlignment="1">
      <alignment vertical="center"/>
    </xf>
    <xf numFmtId="170" fontId="36" fillId="0" borderId="10" xfId="0" applyNumberFormat="1" applyFont="1" applyBorder="1" applyAlignment="1">
      <alignment vertical="center"/>
    </xf>
    <xf numFmtId="0" fontId="36" fillId="0" borderId="0" xfId="0" applyFont="1"/>
    <xf numFmtId="170" fontId="36" fillId="0" borderId="0" xfId="0" applyNumberFormat="1" applyFont="1"/>
    <xf numFmtId="0" fontId="3" fillId="0" borderId="0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right" vertical="center" wrapText="1"/>
    </xf>
    <xf numFmtId="165" fontId="8" fillId="0" borderId="5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center" vertical="top" wrapText="1"/>
    </xf>
    <xf numFmtId="165" fontId="8" fillId="0" borderId="5" xfId="0" applyNumberFormat="1" applyFont="1" applyFill="1" applyBorder="1" applyAlignment="1">
      <alignment horizontal="center" vertical="top" wrapText="1"/>
    </xf>
    <xf numFmtId="165" fontId="7" fillId="0" borderId="0" xfId="0" applyNumberFormat="1" applyFont="1" applyFill="1" applyBorder="1" applyAlignment="1">
      <alignment horizontal="center" vertical="top" wrapText="1"/>
    </xf>
    <xf numFmtId="164" fontId="8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70" fontId="3" fillId="0" borderId="10" xfId="0" applyNumberFormat="1" applyFont="1" applyBorder="1" applyAlignment="1">
      <alignment horizontal="left" vertical="center" wrapText="1"/>
    </xf>
    <xf numFmtId="170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70" fontId="3" fillId="0" borderId="10" xfId="0" applyNumberFormat="1" applyFont="1" applyBorder="1" applyAlignment="1">
      <alignment horizontal="left" vertical="center"/>
    </xf>
    <xf numFmtId="170" fontId="34" fillId="0" borderId="10" xfId="0" applyNumberFormat="1" applyFont="1" applyBorder="1" applyAlignment="1">
      <alignment horizontal="left" vertical="center"/>
    </xf>
    <xf numFmtId="0" fontId="27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3" fillId="0" borderId="10" xfId="0" applyFont="1" applyBorder="1" applyAlignment="1">
      <alignment horizontal="left"/>
    </xf>
    <xf numFmtId="0" fontId="34" fillId="0" borderId="0" xfId="0" applyFont="1" applyAlignment="1">
      <alignment horizontal="center"/>
    </xf>
    <xf numFmtId="0" fontId="3" fillId="0" borderId="10" xfId="0" applyFont="1" applyBorder="1" applyAlignment="1">
      <alignment horizontal="left" wrapText="1"/>
    </xf>
    <xf numFmtId="0" fontId="33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34</xdr:row>
      <xdr:rowOff>0</xdr:rowOff>
    </xdr:from>
    <xdr:to>
      <xdr:col>5</xdr:col>
      <xdr:colOff>1981200</xdr:colOff>
      <xdr:row>34</xdr:row>
      <xdr:rowOff>114300</xdr:rowOff>
    </xdr:to>
    <xdr:sp macro="" textlink="">
      <xdr:nvSpPr>
        <xdr:cNvPr id="2" name="Freccia bidirezionale orizzontale 1"/>
        <xdr:cNvSpPr/>
      </xdr:nvSpPr>
      <xdr:spPr>
        <a:xfrm>
          <a:off x="609600" y="7953375"/>
          <a:ext cx="10277475" cy="11430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81490</xdr:colOff>
      <xdr:row>64</xdr:row>
      <xdr:rowOff>47625</xdr:rowOff>
    </xdr:from>
    <xdr:to>
      <xdr:col>5</xdr:col>
      <xdr:colOff>2034115</xdr:colOff>
      <xdr:row>64</xdr:row>
      <xdr:rowOff>114300</xdr:rowOff>
    </xdr:to>
    <xdr:sp macro="" textlink="">
      <xdr:nvSpPr>
        <xdr:cNvPr id="3" name="Freccia bidirezionale orizzontale 2"/>
        <xdr:cNvSpPr/>
      </xdr:nvSpPr>
      <xdr:spPr>
        <a:xfrm>
          <a:off x="662515" y="15001875"/>
          <a:ext cx="10277475" cy="6667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66675</xdr:colOff>
      <xdr:row>93</xdr:row>
      <xdr:rowOff>161925</xdr:rowOff>
    </xdr:from>
    <xdr:to>
      <xdr:col>5</xdr:col>
      <xdr:colOff>2019300</xdr:colOff>
      <xdr:row>94</xdr:row>
      <xdr:rowOff>76200</xdr:rowOff>
    </xdr:to>
    <xdr:sp macro="" textlink="">
      <xdr:nvSpPr>
        <xdr:cNvPr id="4" name="Freccia bidirezionale orizzontale 3"/>
        <xdr:cNvSpPr/>
      </xdr:nvSpPr>
      <xdr:spPr>
        <a:xfrm>
          <a:off x="647700" y="21926550"/>
          <a:ext cx="10277475" cy="10477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4235</xdr:colOff>
      <xdr:row>33</xdr:row>
      <xdr:rowOff>171451</xdr:rowOff>
    </xdr:from>
    <xdr:to>
      <xdr:col>5</xdr:col>
      <xdr:colOff>2047875</xdr:colOff>
      <xdr:row>34</xdr:row>
      <xdr:rowOff>38101</xdr:rowOff>
    </xdr:to>
    <xdr:sp macro="" textlink="">
      <xdr:nvSpPr>
        <xdr:cNvPr id="8" name="Freccia bidirezionale orizzontale 7"/>
        <xdr:cNvSpPr/>
      </xdr:nvSpPr>
      <xdr:spPr>
        <a:xfrm>
          <a:off x="585260" y="7753351"/>
          <a:ext cx="10368490" cy="5715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63</xdr:row>
      <xdr:rowOff>161926</xdr:rowOff>
    </xdr:from>
    <xdr:to>
      <xdr:col>5</xdr:col>
      <xdr:colOff>2043640</xdr:colOff>
      <xdr:row>64</xdr:row>
      <xdr:rowOff>28576</xdr:rowOff>
    </xdr:to>
    <xdr:sp macro="" textlink="">
      <xdr:nvSpPr>
        <xdr:cNvPr id="9" name="Freccia bidirezionale orizzontale 8"/>
        <xdr:cNvSpPr/>
      </xdr:nvSpPr>
      <xdr:spPr>
        <a:xfrm>
          <a:off x="581025" y="14573251"/>
          <a:ext cx="10368490" cy="5715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13760</xdr:colOff>
      <xdr:row>93</xdr:row>
      <xdr:rowOff>161926</xdr:rowOff>
    </xdr:from>
    <xdr:to>
      <xdr:col>5</xdr:col>
      <xdr:colOff>2057400</xdr:colOff>
      <xdr:row>94</xdr:row>
      <xdr:rowOff>28576</xdr:rowOff>
    </xdr:to>
    <xdr:sp macro="" textlink="">
      <xdr:nvSpPr>
        <xdr:cNvPr id="10" name="Freccia bidirezionale orizzontale 9"/>
        <xdr:cNvSpPr/>
      </xdr:nvSpPr>
      <xdr:spPr>
        <a:xfrm>
          <a:off x="594785" y="21469351"/>
          <a:ext cx="10368490" cy="5715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/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65</xdr:row>
      <xdr:rowOff>190500</xdr:rowOff>
    </xdr:from>
    <xdr:to>
      <xdr:col>5</xdr:col>
      <xdr:colOff>2028825</xdr:colOff>
      <xdr:row>66</xdr:row>
      <xdr:rowOff>36194</xdr:rowOff>
    </xdr:to>
    <xdr:sp macro="" textlink="">
      <xdr:nvSpPr>
        <xdr:cNvPr id="2" name="Freccia bidirezionale orizzontale 1"/>
        <xdr:cNvSpPr/>
      </xdr:nvSpPr>
      <xdr:spPr>
        <a:xfrm>
          <a:off x="628650" y="15135225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/>
            <a:t> </a:t>
          </a: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5</xdr:col>
      <xdr:colOff>1990725</xdr:colOff>
      <xdr:row>45</xdr:row>
      <xdr:rowOff>45719</xdr:rowOff>
    </xdr:to>
    <xdr:sp macro="" textlink="">
      <xdr:nvSpPr>
        <xdr:cNvPr id="3" name="Freccia bidirezionale orizzontale 2"/>
        <xdr:cNvSpPr/>
      </xdr:nvSpPr>
      <xdr:spPr>
        <a:xfrm>
          <a:off x="590550" y="10344150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/>
            <a:t> 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5</xdr:col>
      <xdr:colOff>1990725</xdr:colOff>
      <xdr:row>24</xdr:row>
      <xdr:rowOff>45719</xdr:rowOff>
    </xdr:to>
    <xdr:sp macro="" textlink="">
      <xdr:nvSpPr>
        <xdr:cNvPr id="4" name="Freccia bidirezionale orizzontale 3"/>
        <xdr:cNvSpPr/>
      </xdr:nvSpPr>
      <xdr:spPr>
        <a:xfrm>
          <a:off x="590550" y="5543550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5</xdr:col>
      <xdr:colOff>1990725</xdr:colOff>
      <xdr:row>66</xdr:row>
      <xdr:rowOff>45719</xdr:rowOff>
    </xdr:to>
    <xdr:sp macro="" textlink="">
      <xdr:nvSpPr>
        <xdr:cNvPr id="2" name="Freccia bidirezionale orizzontale 1"/>
        <xdr:cNvSpPr/>
      </xdr:nvSpPr>
      <xdr:spPr>
        <a:xfrm>
          <a:off x="590550" y="16944975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5</xdr:col>
      <xdr:colOff>1990725</xdr:colOff>
      <xdr:row>45</xdr:row>
      <xdr:rowOff>45719</xdr:rowOff>
    </xdr:to>
    <xdr:sp macro="" textlink="">
      <xdr:nvSpPr>
        <xdr:cNvPr id="3" name="Freccia bidirezionale orizzontale 2"/>
        <xdr:cNvSpPr/>
      </xdr:nvSpPr>
      <xdr:spPr>
        <a:xfrm>
          <a:off x="590550" y="11544300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5</xdr:col>
      <xdr:colOff>1990725</xdr:colOff>
      <xdr:row>24</xdr:row>
      <xdr:rowOff>45719</xdr:rowOff>
    </xdr:to>
    <xdr:sp macro="" textlink="">
      <xdr:nvSpPr>
        <xdr:cNvPr id="4" name="Freccia bidirezionale orizzontale 3"/>
        <xdr:cNvSpPr/>
      </xdr:nvSpPr>
      <xdr:spPr>
        <a:xfrm>
          <a:off x="590550" y="6143625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5</xdr:col>
      <xdr:colOff>1952625</xdr:colOff>
      <xdr:row>66</xdr:row>
      <xdr:rowOff>57150</xdr:rowOff>
    </xdr:to>
    <xdr:sp macro="" textlink="">
      <xdr:nvSpPr>
        <xdr:cNvPr id="2" name="Freccia bidirezionale orizzontale 1"/>
        <xdr:cNvSpPr/>
      </xdr:nvSpPr>
      <xdr:spPr>
        <a:xfrm>
          <a:off x="590550" y="16935450"/>
          <a:ext cx="10277475" cy="5715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5</xdr:col>
      <xdr:colOff>1962150</xdr:colOff>
      <xdr:row>45</xdr:row>
      <xdr:rowOff>57150</xdr:rowOff>
    </xdr:to>
    <xdr:sp macro="" textlink="">
      <xdr:nvSpPr>
        <xdr:cNvPr id="3" name="Freccia bidirezionale orizzontale 2"/>
        <xdr:cNvSpPr/>
      </xdr:nvSpPr>
      <xdr:spPr>
        <a:xfrm>
          <a:off x="590550" y="11534775"/>
          <a:ext cx="10287000" cy="5715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5</xdr:col>
      <xdr:colOff>1971675</xdr:colOff>
      <xdr:row>24</xdr:row>
      <xdr:rowOff>45719</xdr:rowOff>
    </xdr:to>
    <xdr:sp macro="" textlink="">
      <xdr:nvSpPr>
        <xdr:cNvPr id="4" name="Freccia bidirezionale orizzontale 3"/>
        <xdr:cNvSpPr/>
      </xdr:nvSpPr>
      <xdr:spPr>
        <a:xfrm>
          <a:off x="590550" y="6134100"/>
          <a:ext cx="1029652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5</xdr:col>
      <xdr:colOff>1990725</xdr:colOff>
      <xdr:row>66</xdr:row>
      <xdr:rowOff>45719</xdr:rowOff>
    </xdr:to>
    <xdr:sp macro="" textlink="">
      <xdr:nvSpPr>
        <xdr:cNvPr id="8" name="Freccia bidirezionale orizzontale 7"/>
        <xdr:cNvSpPr/>
      </xdr:nvSpPr>
      <xdr:spPr>
        <a:xfrm>
          <a:off x="590550" y="16944975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5</xdr:col>
      <xdr:colOff>1990725</xdr:colOff>
      <xdr:row>45</xdr:row>
      <xdr:rowOff>45719</xdr:rowOff>
    </xdr:to>
    <xdr:sp macro="" textlink="">
      <xdr:nvSpPr>
        <xdr:cNvPr id="9" name="Freccia bidirezionale orizzontale 8"/>
        <xdr:cNvSpPr/>
      </xdr:nvSpPr>
      <xdr:spPr>
        <a:xfrm>
          <a:off x="590550" y="11544300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5</xdr:col>
      <xdr:colOff>1990725</xdr:colOff>
      <xdr:row>24</xdr:row>
      <xdr:rowOff>45719</xdr:rowOff>
    </xdr:to>
    <xdr:sp macro="" textlink="">
      <xdr:nvSpPr>
        <xdr:cNvPr id="10" name="Freccia bidirezionale orizzontale 9"/>
        <xdr:cNvSpPr/>
      </xdr:nvSpPr>
      <xdr:spPr>
        <a:xfrm>
          <a:off x="590550" y="6143625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63498</xdr:rowOff>
    </xdr:from>
    <xdr:to>
      <xdr:col>5</xdr:col>
      <xdr:colOff>1990725</xdr:colOff>
      <xdr:row>19</xdr:row>
      <xdr:rowOff>109217</xdr:rowOff>
    </xdr:to>
    <xdr:sp macro="" textlink="">
      <xdr:nvSpPr>
        <xdr:cNvPr id="2" name="Freccia bidirezionale orizzontale 1"/>
        <xdr:cNvSpPr/>
      </xdr:nvSpPr>
      <xdr:spPr>
        <a:xfrm>
          <a:off x="590550" y="5178423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35</xdr:row>
      <xdr:rowOff>63498</xdr:rowOff>
    </xdr:from>
    <xdr:to>
      <xdr:col>5</xdr:col>
      <xdr:colOff>1990725</xdr:colOff>
      <xdr:row>35</xdr:row>
      <xdr:rowOff>109217</xdr:rowOff>
    </xdr:to>
    <xdr:sp macro="" textlink="">
      <xdr:nvSpPr>
        <xdr:cNvPr id="3" name="Freccia bidirezionale orizzontale 2"/>
        <xdr:cNvSpPr/>
      </xdr:nvSpPr>
      <xdr:spPr>
        <a:xfrm>
          <a:off x="590550" y="8940798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51</xdr:row>
      <xdr:rowOff>63498</xdr:rowOff>
    </xdr:from>
    <xdr:to>
      <xdr:col>5</xdr:col>
      <xdr:colOff>1990725</xdr:colOff>
      <xdr:row>51</xdr:row>
      <xdr:rowOff>109217</xdr:rowOff>
    </xdr:to>
    <xdr:sp macro="" textlink="">
      <xdr:nvSpPr>
        <xdr:cNvPr id="4" name="Freccia bidirezionale orizzontale 3"/>
        <xdr:cNvSpPr/>
      </xdr:nvSpPr>
      <xdr:spPr>
        <a:xfrm>
          <a:off x="590550" y="12703173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74081</xdr:rowOff>
    </xdr:from>
    <xdr:to>
      <xdr:col>5</xdr:col>
      <xdr:colOff>1990725</xdr:colOff>
      <xdr:row>19</xdr:row>
      <xdr:rowOff>119800</xdr:rowOff>
    </xdr:to>
    <xdr:sp macro="" textlink="">
      <xdr:nvSpPr>
        <xdr:cNvPr id="2" name="Freccia bidirezionale orizzontale 1"/>
        <xdr:cNvSpPr/>
      </xdr:nvSpPr>
      <xdr:spPr>
        <a:xfrm>
          <a:off x="590550" y="4960406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35</xdr:row>
      <xdr:rowOff>63498</xdr:rowOff>
    </xdr:from>
    <xdr:to>
      <xdr:col>5</xdr:col>
      <xdr:colOff>1990725</xdr:colOff>
      <xdr:row>35</xdr:row>
      <xdr:rowOff>109217</xdr:rowOff>
    </xdr:to>
    <xdr:sp macro="" textlink="">
      <xdr:nvSpPr>
        <xdr:cNvPr id="3" name="Freccia bidirezionale orizzontale 2"/>
        <xdr:cNvSpPr/>
      </xdr:nvSpPr>
      <xdr:spPr>
        <a:xfrm>
          <a:off x="590550" y="9245598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51</xdr:row>
      <xdr:rowOff>52915</xdr:rowOff>
    </xdr:from>
    <xdr:to>
      <xdr:col>5</xdr:col>
      <xdr:colOff>1990725</xdr:colOff>
      <xdr:row>51</xdr:row>
      <xdr:rowOff>98634</xdr:rowOff>
    </xdr:to>
    <xdr:sp macro="" textlink="">
      <xdr:nvSpPr>
        <xdr:cNvPr id="4" name="Freccia bidirezionale orizzontale 3"/>
        <xdr:cNvSpPr/>
      </xdr:nvSpPr>
      <xdr:spPr>
        <a:xfrm>
          <a:off x="590550" y="13578415"/>
          <a:ext cx="10315575" cy="45719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76200</xdr:rowOff>
    </xdr:from>
    <xdr:to>
      <xdr:col>5</xdr:col>
      <xdr:colOff>1990725</xdr:colOff>
      <xdr:row>19</xdr:row>
      <xdr:rowOff>123825</xdr:rowOff>
    </xdr:to>
    <xdr:sp macro="" textlink="">
      <xdr:nvSpPr>
        <xdr:cNvPr id="2" name="Freccia bidirezionale orizzontale 1"/>
        <xdr:cNvSpPr/>
      </xdr:nvSpPr>
      <xdr:spPr>
        <a:xfrm>
          <a:off x="590550" y="4810125"/>
          <a:ext cx="10315575" cy="4762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35</xdr:row>
      <xdr:rowOff>57150</xdr:rowOff>
    </xdr:from>
    <xdr:to>
      <xdr:col>5</xdr:col>
      <xdr:colOff>1943100</xdr:colOff>
      <xdr:row>35</xdr:row>
      <xdr:rowOff>114300</xdr:rowOff>
    </xdr:to>
    <xdr:sp macro="" textlink="">
      <xdr:nvSpPr>
        <xdr:cNvPr id="3" name="Freccia bidirezionale orizzontale 2"/>
        <xdr:cNvSpPr/>
      </xdr:nvSpPr>
      <xdr:spPr>
        <a:xfrm>
          <a:off x="590550" y="8829675"/>
          <a:ext cx="10267950" cy="57150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0</xdr:colOff>
      <xdr:row>51</xdr:row>
      <xdr:rowOff>76200</xdr:rowOff>
    </xdr:from>
    <xdr:to>
      <xdr:col>5</xdr:col>
      <xdr:colOff>1952625</xdr:colOff>
      <xdr:row>51</xdr:row>
      <xdr:rowOff>123825</xdr:rowOff>
    </xdr:to>
    <xdr:sp macro="" textlink="">
      <xdr:nvSpPr>
        <xdr:cNvPr id="4" name="Freccia bidirezionale orizzontale 3"/>
        <xdr:cNvSpPr/>
      </xdr:nvSpPr>
      <xdr:spPr>
        <a:xfrm>
          <a:off x="590550" y="12877800"/>
          <a:ext cx="10277475" cy="47625"/>
        </a:xfrm>
        <a:prstGeom prst="leftRight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9"/>
  <sheetViews>
    <sheetView topLeftCell="A10" zoomScale="90" zoomScaleNormal="90" workbookViewId="0">
      <selection activeCell="K28" sqref="K28"/>
    </sheetView>
  </sheetViews>
  <sheetFormatPr defaultRowHeight="15"/>
  <cols>
    <col min="2" max="2" width="20.85546875" customWidth="1"/>
    <col min="3" max="11" width="10.7109375" customWidth="1"/>
  </cols>
  <sheetData>
    <row r="2" spans="2:16" ht="33" customHeight="1">
      <c r="B2" s="143" t="s">
        <v>0</v>
      </c>
      <c r="C2" s="143"/>
      <c r="D2" s="143"/>
      <c r="E2" s="143"/>
      <c r="F2" s="143"/>
      <c r="G2" s="143"/>
      <c r="H2" s="143"/>
      <c r="I2" s="143"/>
      <c r="J2" s="143"/>
      <c r="K2" s="143"/>
    </row>
    <row r="4" spans="2:16">
      <c r="B4" s="1" t="s">
        <v>1</v>
      </c>
    </row>
    <row r="5" spans="2:16" ht="40.5" customHeight="1">
      <c r="B5" s="9" t="s">
        <v>4</v>
      </c>
      <c r="C5" s="19" t="s">
        <v>2</v>
      </c>
      <c r="D5" s="148" t="s">
        <v>3</v>
      </c>
      <c r="E5" s="148"/>
      <c r="F5" s="141" t="s">
        <v>9</v>
      </c>
      <c r="G5" s="141"/>
      <c r="H5" s="141" t="s">
        <v>10</v>
      </c>
      <c r="I5" s="141"/>
      <c r="J5" s="138" t="s">
        <v>11</v>
      </c>
      <c r="K5" s="138"/>
      <c r="L5" s="2"/>
      <c r="M5" s="2"/>
      <c r="N5" s="2"/>
      <c r="O5" s="2"/>
      <c r="P5" s="2"/>
    </row>
    <row r="6" spans="2:16">
      <c r="B6" s="3" t="s">
        <v>5</v>
      </c>
      <c r="C6" s="18">
        <v>312.39999999999998</v>
      </c>
      <c r="D6" s="144">
        <v>573.70000000000005</v>
      </c>
      <c r="E6" s="144"/>
      <c r="F6" s="146">
        <v>3190</v>
      </c>
      <c r="G6" s="146"/>
      <c r="H6" s="142">
        <v>521.5</v>
      </c>
      <c r="I6" s="142"/>
      <c r="J6" s="139">
        <v>4597.5</v>
      </c>
      <c r="K6" s="139"/>
      <c r="L6" s="2"/>
      <c r="M6" s="2"/>
      <c r="N6" s="2"/>
      <c r="O6" s="2"/>
      <c r="P6" s="2"/>
    </row>
    <row r="7" spans="2:16">
      <c r="B7" s="4" t="s">
        <v>6</v>
      </c>
      <c r="C7" s="18">
        <v>30.5</v>
      </c>
      <c r="D7" s="144">
        <v>2.9</v>
      </c>
      <c r="E7" s="144"/>
      <c r="F7" s="146">
        <v>1790.6</v>
      </c>
      <c r="G7" s="146"/>
      <c r="H7" s="142">
        <v>75.400000000000006</v>
      </c>
      <c r="I7" s="142"/>
      <c r="J7" s="139">
        <v>1899.3</v>
      </c>
      <c r="K7" s="139"/>
      <c r="L7" s="2"/>
      <c r="M7" s="2"/>
      <c r="N7" s="2"/>
      <c r="O7" s="2"/>
      <c r="P7" s="2"/>
    </row>
    <row r="8" spans="2:16" ht="14.25" customHeight="1">
      <c r="B8" s="5" t="s">
        <v>7</v>
      </c>
      <c r="C8" s="18">
        <v>356.3</v>
      </c>
      <c r="D8" s="144">
        <v>425.5</v>
      </c>
      <c r="E8" s="144"/>
      <c r="F8" s="146">
        <v>1997.3</v>
      </c>
      <c r="G8" s="146"/>
      <c r="H8" s="142">
        <v>157</v>
      </c>
      <c r="I8" s="142"/>
      <c r="J8" s="139">
        <v>2936.1</v>
      </c>
      <c r="K8" s="139"/>
      <c r="L8" s="2"/>
      <c r="M8" s="2"/>
      <c r="N8" s="2"/>
      <c r="O8" s="2"/>
      <c r="P8" s="2"/>
    </row>
    <row r="9" spans="2:16">
      <c r="B9" s="6" t="s">
        <v>8</v>
      </c>
      <c r="C9" s="20">
        <v>699.2</v>
      </c>
      <c r="D9" s="145">
        <v>1002.1</v>
      </c>
      <c r="E9" s="145"/>
      <c r="F9" s="145">
        <v>6977.8</v>
      </c>
      <c r="G9" s="145"/>
      <c r="H9" s="147">
        <v>753.9</v>
      </c>
      <c r="I9" s="147"/>
      <c r="J9" s="140">
        <v>9432.9</v>
      </c>
      <c r="K9" s="140"/>
      <c r="L9" s="2"/>
      <c r="M9" s="2"/>
      <c r="N9" s="2"/>
      <c r="O9" s="2"/>
      <c r="P9" s="2"/>
    </row>
    <row r="10" spans="2:16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ht="31.5" customHeight="1">
      <c r="B11" s="143" t="s">
        <v>12</v>
      </c>
      <c r="C11" s="143"/>
      <c r="D11" s="143"/>
      <c r="E11" s="143"/>
      <c r="F11" s="143"/>
      <c r="G11" s="143"/>
      <c r="H11" s="143"/>
      <c r="I11" s="143"/>
      <c r="J11" s="143"/>
      <c r="K11" s="143"/>
      <c r="L11" s="2"/>
      <c r="M11" s="2"/>
      <c r="N11" s="2"/>
      <c r="O11" s="2"/>
      <c r="P11" s="2"/>
    </row>
    <row r="12" spans="2:16" ht="16.5" customHeight="1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"/>
      <c r="M12" s="2"/>
      <c r="N12" s="2"/>
      <c r="O12" s="2"/>
      <c r="P12" s="2"/>
    </row>
    <row r="13" spans="2:16">
      <c r="B13" s="137" t="s">
        <v>14</v>
      </c>
      <c r="C13" s="137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2:16">
      <c r="B14" s="9" t="s">
        <v>4</v>
      </c>
      <c r="C14" s="16">
        <v>2000</v>
      </c>
      <c r="D14" s="16">
        <v>2005</v>
      </c>
      <c r="E14" s="16">
        <v>2010</v>
      </c>
      <c r="F14" s="16">
        <v>2013</v>
      </c>
      <c r="G14" s="16">
        <v>2014</v>
      </c>
      <c r="H14" s="16">
        <v>2015</v>
      </c>
      <c r="I14" s="16">
        <v>2016</v>
      </c>
      <c r="J14" s="16">
        <v>2017</v>
      </c>
      <c r="K14" s="17" t="s">
        <v>13</v>
      </c>
      <c r="L14" s="2"/>
      <c r="M14" s="2"/>
      <c r="N14" s="2"/>
      <c r="O14" s="2"/>
      <c r="P14" s="2"/>
    </row>
    <row r="15" spans="2:16">
      <c r="B15" s="3" t="s">
        <v>5</v>
      </c>
      <c r="C15" s="7">
        <v>1951.1</v>
      </c>
      <c r="D15" s="7">
        <v>2736.1</v>
      </c>
      <c r="E15" s="11">
        <v>3303.3</v>
      </c>
      <c r="F15" s="7">
        <v>2932</v>
      </c>
      <c r="G15" s="11">
        <v>2796</v>
      </c>
      <c r="H15" s="11">
        <v>3060.5</v>
      </c>
      <c r="I15" s="11">
        <v>3167.8</v>
      </c>
      <c r="J15" s="11">
        <v>3253</v>
      </c>
      <c r="K15" s="11">
        <v>3370.5</v>
      </c>
      <c r="L15" s="2"/>
      <c r="M15" s="2"/>
      <c r="N15" s="2"/>
      <c r="O15" s="2"/>
      <c r="P15" s="2"/>
    </row>
    <row r="16" spans="2:16">
      <c r="B16" s="4" t="s">
        <v>6</v>
      </c>
      <c r="C16" s="8">
        <v>1245.0999999999999</v>
      </c>
      <c r="D16" s="8">
        <v>1335.6</v>
      </c>
      <c r="E16" s="12">
        <v>1367.6</v>
      </c>
      <c r="F16" s="8">
        <v>1841</v>
      </c>
      <c r="G16" s="12">
        <v>2021.3</v>
      </c>
      <c r="H16" s="12">
        <v>1641.1</v>
      </c>
      <c r="I16" s="12">
        <v>1712.8</v>
      </c>
      <c r="J16" s="12">
        <v>1691.5</v>
      </c>
      <c r="K16" s="12">
        <v>1757.5</v>
      </c>
      <c r="L16" s="2"/>
      <c r="M16" s="2"/>
      <c r="N16" s="2"/>
      <c r="O16" s="2"/>
      <c r="P16" s="2"/>
    </row>
    <row r="17" spans="2:16" ht="17.25" customHeight="1">
      <c r="B17" s="5" t="s">
        <v>7</v>
      </c>
      <c r="C17" s="8">
        <v>1411.2</v>
      </c>
      <c r="D17" s="8">
        <v>1652.7</v>
      </c>
      <c r="E17" s="13">
        <v>1558.1</v>
      </c>
      <c r="F17" s="13">
        <v>2070.1999999999998</v>
      </c>
      <c r="G17" s="12">
        <v>1968.5</v>
      </c>
      <c r="H17" s="8">
        <v>1790.6</v>
      </c>
      <c r="I17" s="12">
        <v>2181.9</v>
      </c>
      <c r="J17" s="12">
        <v>2186</v>
      </c>
      <c r="K17" s="12">
        <v>2033.5</v>
      </c>
      <c r="L17" s="2"/>
      <c r="M17" s="2"/>
      <c r="N17" s="2"/>
      <c r="O17" s="2"/>
      <c r="P17" s="2"/>
    </row>
    <row r="18" spans="2:16">
      <c r="B18" s="6" t="s">
        <v>8</v>
      </c>
      <c r="C18" s="14">
        <v>4607.3999999999996</v>
      </c>
      <c r="D18" s="14">
        <v>5724.4</v>
      </c>
      <c r="E18" s="14">
        <v>6229</v>
      </c>
      <c r="F18" s="14">
        <v>6843.2</v>
      </c>
      <c r="G18" s="14">
        <v>6785.8</v>
      </c>
      <c r="H18" s="14">
        <v>6492.2</v>
      </c>
      <c r="I18" s="14">
        <v>7062.5</v>
      </c>
      <c r="J18" s="14">
        <v>7130.5</v>
      </c>
      <c r="K18" s="14">
        <v>7161.5</v>
      </c>
      <c r="L18" s="2"/>
      <c r="M18" s="2"/>
      <c r="N18" s="2"/>
      <c r="O18" s="2"/>
      <c r="P18" s="2"/>
    </row>
    <row r="19" spans="2:16">
      <c r="B19" s="15" t="s">
        <v>15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2:1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6" ht="30" customHeight="1">
      <c r="B21" s="143" t="s">
        <v>16</v>
      </c>
      <c r="C21" s="143"/>
      <c r="D21" s="143"/>
      <c r="E21" s="143"/>
      <c r="F21" s="143"/>
      <c r="G21" s="143"/>
      <c r="H21" s="143"/>
      <c r="I21" s="143"/>
      <c r="J21" s="143"/>
      <c r="K21" s="143"/>
      <c r="L21" s="2"/>
      <c r="M21" s="2"/>
      <c r="N21" s="2"/>
      <c r="O21" s="2"/>
      <c r="P21" s="2"/>
    </row>
    <row r="22" spans="2:16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2:16">
      <c r="B23" s="137" t="s">
        <v>14</v>
      </c>
      <c r="C23" s="137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>
      <c r="B24" s="9" t="s">
        <v>4</v>
      </c>
      <c r="C24" s="16">
        <v>2000</v>
      </c>
      <c r="D24" s="16">
        <v>2005</v>
      </c>
      <c r="E24" s="16">
        <v>2010</v>
      </c>
      <c r="F24" s="16">
        <v>2013</v>
      </c>
      <c r="G24" s="16">
        <v>2014</v>
      </c>
      <c r="H24" s="16">
        <v>2015</v>
      </c>
      <c r="I24" s="16">
        <v>2016</v>
      </c>
      <c r="J24" s="16">
        <v>2017</v>
      </c>
      <c r="K24" s="17" t="s">
        <v>13</v>
      </c>
      <c r="L24" s="2"/>
      <c r="M24" s="2"/>
      <c r="N24" s="2"/>
      <c r="O24" s="2"/>
      <c r="P24" s="2"/>
    </row>
    <row r="25" spans="2:16">
      <c r="B25" s="3" t="s">
        <v>5</v>
      </c>
      <c r="C25" s="7">
        <v>693.1</v>
      </c>
      <c r="D25" s="7">
        <v>1787.9</v>
      </c>
      <c r="E25" s="11">
        <v>1116.4000000000001</v>
      </c>
      <c r="F25" s="7">
        <v>993.9</v>
      </c>
      <c r="G25" s="11">
        <v>893.2</v>
      </c>
      <c r="H25" s="11">
        <v>937.3</v>
      </c>
      <c r="I25" s="11">
        <v>1122.8</v>
      </c>
      <c r="J25" s="11">
        <v>1017.2</v>
      </c>
      <c r="K25" s="11">
        <v>857.7</v>
      </c>
      <c r="L25" s="2"/>
      <c r="M25" s="2"/>
      <c r="N25" s="2"/>
      <c r="O25" s="2"/>
      <c r="P25" s="2"/>
    </row>
    <row r="26" spans="2:16">
      <c r="B26" s="4" t="s">
        <v>6</v>
      </c>
      <c r="C26" s="8">
        <v>180.9</v>
      </c>
      <c r="D26" s="8">
        <v>164.1</v>
      </c>
      <c r="E26" s="12">
        <v>206.7</v>
      </c>
      <c r="F26" s="8">
        <v>94.3</v>
      </c>
      <c r="G26" s="12">
        <v>215.2</v>
      </c>
      <c r="H26" s="12">
        <v>141.9</v>
      </c>
      <c r="I26" s="12">
        <v>146.9</v>
      </c>
      <c r="J26" s="12">
        <v>72.7</v>
      </c>
      <c r="K26" s="12">
        <v>151</v>
      </c>
      <c r="L26" s="2"/>
      <c r="M26" s="2"/>
      <c r="N26" s="2"/>
      <c r="O26" s="2"/>
      <c r="P26" s="2"/>
    </row>
    <row r="27" spans="2:16">
      <c r="B27" s="5" t="s">
        <v>7</v>
      </c>
      <c r="C27" s="8">
        <v>60.8</v>
      </c>
      <c r="D27" s="8">
        <v>383.2</v>
      </c>
      <c r="E27" s="13">
        <v>597.9</v>
      </c>
      <c r="F27" s="13">
        <v>192.2</v>
      </c>
      <c r="G27" s="12">
        <v>311.89999999999998</v>
      </c>
      <c r="H27" s="8">
        <v>637</v>
      </c>
      <c r="I27" s="12">
        <v>597.4</v>
      </c>
      <c r="J27" s="12">
        <v>541</v>
      </c>
      <c r="K27" s="12">
        <v>509.1</v>
      </c>
      <c r="L27" s="2"/>
      <c r="M27" s="2"/>
      <c r="N27" s="2"/>
      <c r="O27" s="2"/>
      <c r="P27" s="2"/>
    </row>
    <row r="28" spans="2:16">
      <c r="B28" s="6" t="s">
        <v>8</v>
      </c>
      <c r="C28" s="14">
        <v>934.8</v>
      </c>
      <c r="D28" s="14">
        <v>2335.1999999999998</v>
      </c>
      <c r="E28" s="14">
        <v>1921</v>
      </c>
      <c r="F28" s="14">
        <v>1280.4000000000001</v>
      </c>
      <c r="G28" s="14">
        <v>1420.3</v>
      </c>
      <c r="H28" s="14">
        <v>1716.2</v>
      </c>
      <c r="I28" s="14">
        <v>1867.1</v>
      </c>
      <c r="J28" s="14">
        <v>1631</v>
      </c>
      <c r="K28" s="14">
        <v>1517.8</v>
      </c>
      <c r="L28" s="2"/>
      <c r="M28" s="2"/>
      <c r="N28" s="2"/>
      <c r="O28" s="2"/>
      <c r="P28" s="2"/>
    </row>
    <row r="29" spans="2:16">
      <c r="B29" s="15" t="s">
        <v>15</v>
      </c>
      <c r="C29" s="2"/>
      <c r="D29" s="2"/>
      <c r="E29" s="2"/>
      <c r="F29" s="2"/>
      <c r="G29" s="2" t="s">
        <v>96</v>
      </c>
      <c r="H29" s="2"/>
      <c r="I29" s="2"/>
      <c r="J29" s="2"/>
      <c r="K29" s="2"/>
      <c r="L29" s="2"/>
      <c r="M29" s="2"/>
      <c r="N29" s="2"/>
      <c r="O29" s="2"/>
      <c r="P29" s="2"/>
    </row>
    <row r="30" spans="2:1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2:16" ht="32.25" customHeight="1">
      <c r="B31" s="143" t="s">
        <v>17</v>
      </c>
      <c r="C31" s="143"/>
      <c r="D31" s="143"/>
      <c r="E31" s="143"/>
      <c r="F31" s="143"/>
      <c r="G31" s="143"/>
      <c r="H31" s="143"/>
      <c r="I31" s="143"/>
      <c r="J31" s="143"/>
      <c r="K31" s="143"/>
      <c r="L31" s="2"/>
      <c r="M31" s="2"/>
      <c r="N31" s="2"/>
      <c r="O31" s="2"/>
      <c r="P31" s="2"/>
    </row>
    <row r="32" spans="2:1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16">
      <c r="B33" s="137" t="s">
        <v>14</v>
      </c>
      <c r="C33" s="137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>
      <c r="B34" s="9" t="s">
        <v>4</v>
      </c>
      <c r="C34" s="16">
        <v>2000</v>
      </c>
      <c r="D34" s="16">
        <v>2005</v>
      </c>
      <c r="E34" s="16">
        <v>2010</v>
      </c>
      <c r="F34" s="16">
        <v>2013</v>
      </c>
      <c r="G34" s="16">
        <v>2014</v>
      </c>
      <c r="H34" s="16">
        <v>2015</v>
      </c>
      <c r="I34" s="16">
        <v>2016</v>
      </c>
      <c r="J34" s="16">
        <v>2017</v>
      </c>
      <c r="K34" s="17" t="s">
        <v>13</v>
      </c>
      <c r="L34" s="2"/>
      <c r="M34" s="2"/>
      <c r="N34" s="2"/>
      <c r="O34" s="2"/>
      <c r="P34" s="2"/>
    </row>
    <row r="35" spans="2:16">
      <c r="B35" s="3" t="s">
        <v>5</v>
      </c>
      <c r="C35" s="7">
        <f>SUM(C15,C25)</f>
        <v>2644.2</v>
      </c>
      <c r="D35" s="7">
        <f t="shared" ref="D35:K35" si="0">SUM(D15,D25)</f>
        <v>4524</v>
      </c>
      <c r="E35" s="7">
        <f t="shared" si="0"/>
        <v>4419.7000000000007</v>
      </c>
      <c r="F35" s="7">
        <f t="shared" si="0"/>
        <v>3925.9</v>
      </c>
      <c r="G35" s="7">
        <f t="shared" si="0"/>
        <v>3689.2</v>
      </c>
      <c r="H35" s="7">
        <f t="shared" si="0"/>
        <v>3997.8</v>
      </c>
      <c r="I35" s="7">
        <v>4290.7</v>
      </c>
      <c r="J35" s="7">
        <v>4270.3</v>
      </c>
      <c r="K35" s="7">
        <f t="shared" si="0"/>
        <v>4228.2</v>
      </c>
      <c r="L35" s="2"/>
      <c r="M35" s="2"/>
      <c r="N35" s="2"/>
      <c r="O35" s="2"/>
      <c r="P35" s="2"/>
    </row>
    <row r="36" spans="2:16">
      <c r="B36" s="4" t="s">
        <v>6</v>
      </c>
      <c r="C36" s="8">
        <f t="shared" ref="C36:K37" si="1">SUM(C16,C26)</f>
        <v>1426</v>
      </c>
      <c r="D36" s="8">
        <f t="shared" si="1"/>
        <v>1499.6999999999998</v>
      </c>
      <c r="E36" s="8">
        <f t="shared" si="1"/>
        <v>1574.3</v>
      </c>
      <c r="F36" s="8">
        <f t="shared" si="1"/>
        <v>1935.3</v>
      </c>
      <c r="G36" s="8">
        <f t="shared" si="1"/>
        <v>2236.5</v>
      </c>
      <c r="H36" s="8">
        <f t="shared" si="1"/>
        <v>1783</v>
      </c>
      <c r="I36" s="8">
        <f t="shared" si="1"/>
        <v>1859.7</v>
      </c>
      <c r="J36" s="8">
        <v>1764.1</v>
      </c>
      <c r="K36" s="8">
        <f t="shared" si="1"/>
        <v>1908.5</v>
      </c>
      <c r="L36" s="2"/>
      <c r="M36" s="2"/>
      <c r="N36" s="2"/>
      <c r="O36" s="2"/>
      <c r="P36" s="2"/>
    </row>
    <row r="37" spans="2:16">
      <c r="B37" s="5" t="s">
        <v>7</v>
      </c>
      <c r="C37" s="8">
        <f t="shared" si="1"/>
        <v>1472</v>
      </c>
      <c r="D37" s="8">
        <f t="shared" si="1"/>
        <v>2035.9</v>
      </c>
      <c r="E37" s="8">
        <f t="shared" si="1"/>
        <v>2156</v>
      </c>
      <c r="F37" s="8">
        <f t="shared" si="1"/>
        <v>2262.3999999999996</v>
      </c>
      <c r="G37" s="8">
        <f t="shared" si="1"/>
        <v>2280.4</v>
      </c>
      <c r="H37" s="8">
        <f t="shared" si="1"/>
        <v>2427.6</v>
      </c>
      <c r="I37" s="8">
        <f t="shared" si="1"/>
        <v>2779.3</v>
      </c>
      <c r="J37" s="8">
        <v>2727.1</v>
      </c>
      <c r="K37" s="8">
        <f t="shared" si="1"/>
        <v>2542.6</v>
      </c>
      <c r="L37" s="2"/>
      <c r="M37" s="2"/>
      <c r="N37" s="2"/>
      <c r="O37" s="2"/>
      <c r="P37" s="2"/>
    </row>
    <row r="38" spans="2:16">
      <c r="B38" s="6" t="s">
        <v>8</v>
      </c>
      <c r="C38" s="14">
        <f>SUM(C35:C37)</f>
        <v>5542.2</v>
      </c>
      <c r="D38" s="14">
        <f t="shared" ref="D38:K38" si="2">SUM(D35:D37)</f>
        <v>8059.6</v>
      </c>
      <c r="E38" s="14">
        <f t="shared" si="2"/>
        <v>8150.0000000000009</v>
      </c>
      <c r="F38" s="14">
        <f t="shared" si="2"/>
        <v>8123.5999999999995</v>
      </c>
      <c r="G38" s="14">
        <f t="shared" si="2"/>
        <v>8206.1</v>
      </c>
      <c r="H38" s="14">
        <f t="shared" si="2"/>
        <v>8208.4</v>
      </c>
      <c r="I38" s="14">
        <f t="shared" si="2"/>
        <v>8929.7000000000007</v>
      </c>
      <c r="J38" s="14">
        <f t="shared" si="2"/>
        <v>8761.5</v>
      </c>
      <c r="K38" s="14">
        <f t="shared" si="2"/>
        <v>8679.2999999999993</v>
      </c>
      <c r="L38" s="2"/>
      <c r="M38" s="2"/>
      <c r="N38" s="2"/>
      <c r="O38" s="2"/>
      <c r="P38" s="2"/>
    </row>
    <row r="39" spans="2:16">
      <c r="B39" s="15" t="s">
        <v>15</v>
      </c>
      <c r="C39" s="2"/>
      <c r="D39" s="2"/>
      <c r="E39" s="2"/>
      <c r="F39" s="2"/>
      <c r="G39" s="2"/>
      <c r="H39" s="2"/>
      <c r="I39" s="2"/>
      <c r="J39" s="2"/>
      <c r="K39" s="2"/>
    </row>
  </sheetData>
  <mergeCells count="27">
    <mergeCell ref="B2:K2"/>
    <mergeCell ref="B11:K11"/>
    <mergeCell ref="B13:C13"/>
    <mergeCell ref="B21:K21"/>
    <mergeCell ref="B23:C23"/>
    <mergeCell ref="H9:I9"/>
    <mergeCell ref="F5:G5"/>
    <mergeCell ref="D5:E5"/>
    <mergeCell ref="D6:E6"/>
    <mergeCell ref="F8:G8"/>
    <mergeCell ref="F9:G9"/>
    <mergeCell ref="B33:C33"/>
    <mergeCell ref="J5:K5"/>
    <mergeCell ref="J6:K6"/>
    <mergeCell ref="J7:K7"/>
    <mergeCell ref="J8:K8"/>
    <mergeCell ref="J9:K9"/>
    <mergeCell ref="H5:I5"/>
    <mergeCell ref="H6:I6"/>
    <mergeCell ref="H7:I7"/>
    <mergeCell ref="H8:I8"/>
    <mergeCell ref="B31:K31"/>
    <mergeCell ref="D7:E7"/>
    <mergeCell ref="D8:E8"/>
    <mergeCell ref="D9:E9"/>
    <mergeCell ref="F6:G6"/>
    <mergeCell ref="F7:G7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9"/>
  <sheetViews>
    <sheetView topLeftCell="A37" workbookViewId="0">
      <selection activeCell="D55" sqref="D55"/>
    </sheetView>
  </sheetViews>
  <sheetFormatPr defaultColWidth="8.85546875" defaultRowHeight="15"/>
  <cols>
    <col min="1" max="1" width="8.85546875" style="90"/>
    <col min="2" max="2" width="50.7109375" style="90" customWidth="1"/>
    <col min="3" max="4" width="26.7109375" style="90" customWidth="1"/>
    <col min="5" max="5" width="20.7109375" style="90" customWidth="1"/>
    <col min="6" max="6" width="30.7109375" style="90" customWidth="1"/>
    <col min="7" max="7" width="18" style="90" customWidth="1"/>
    <col min="8" max="8" width="17.140625" style="90" customWidth="1"/>
    <col min="9" max="9" width="17.42578125" style="90" customWidth="1"/>
    <col min="10" max="10" width="18" style="90" customWidth="1"/>
    <col min="11" max="16384" width="8.85546875" style="90"/>
  </cols>
  <sheetData>
    <row r="2" spans="2:6" ht="29.25" customHeight="1">
      <c r="B2" s="166" t="s">
        <v>121</v>
      </c>
      <c r="C2" s="166"/>
      <c r="D2" s="166"/>
      <c r="E2" s="166"/>
      <c r="F2" s="166"/>
    </row>
    <row r="3" spans="2:6" ht="11.25" customHeight="1">
      <c r="B3" s="171"/>
      <c r="C3" s="171"/>
      <c r="D3" s="171"/>
      <c r="E3" s="171"/>
      <c r="F3" s="171"/>
    </row>
    <row r="4" spans="2:6" ht="10.5" customHeight="1">
      <c r="B4" s="170"/>
      <c r="C4" s="170"/>
      <c r="D4" s="170"/>
      <c r="E4" s="170"/>
      <c r="F4" s="170"/>
    </row>
    <row r="5" spans="2:6">
      <c r="B5" s="172" t="s">
        <v>67</v>
      </c>
      <c r="C5" s="173"/>
      <c r="D5" s="173"/>
      <c r="E5" s="173"/>
      <c r="F5" s="173"/>
    </row>
    <row r="6" spans="2:6" ht="49.9" customHeight="1" thickBot="1">
      <c r="B6" s="93" t="s">
        <v>122</v>
      </c>
      <c r="C6" s="94" t="s">
        <v>5</v>
      </c>
      <c r="D6" s="94" t="s">
        <v>6</v>
      </c>
      <c r="E6" s="94" t="s">
        <v>7</v>
      </c>
      <c r="F6" s="94" t="s">
        <v>46</v>
      </c>
    </row>
    <row r="7" spans="2:6" ht="16.5" thickBot="1">
      <c r="B7" s="78" t="s">
        <v>52</v>
      </c>
      <c r="C7" s="115">
        <v>312539302.32999998</v>
      </c>
      <c r="D7" s="115">
        <v>146349390.69</v>
      </c>
      <c r="E7" s="115">
        <v>371128387.07999998</v>
      </c>
      <c r="F7" s="125">
        <f>SUM(C7:E7)</f>
        <v>830017080.0999999</v>
      </c>
    </row>
    <row r="8" spans="2:6" ht="10.5" customHeight="1">
      <c r="C8" s="126"/>
      <c r="D8" s="126"/>
      <c r="E8" s="126"/>
      <c r="F8" s="126"/>
    </row>
    <row r="9" spans="2:6" ht="10.5" customHeight="1">
      <c r="C9" s="126"/>
      <c r="D9" s="126"/>
      <c r="E9" s="126"/>
      <c r="F9" s="126"/>
    </row>
    <row r="10" spans="2:6">
      <c r="B10" s="172" t="s">
        <v>69</v>
      </c>
      <c r="C10" s="173"/>
      <c r="D10" s="173"/>
      <c r="E10" s="173"/>
      <c r="F10" s="173"/>
    </row>
    <row r="11" spans="2:6" ht="46.9" customHeight="1" thickBot="1">
      <c r="B11" s="93" t="s">
        <v>122</v>
      </c>
      <c r="C11" s="94" t="s">
        <v>5</v>
      </c>
      <c r="D11" s="94" t="s">
        <v>6</v>
      </c>
      <c r="E11" s="94" t="s">
        <v>7</v>
      </c>
      <c r="F11" s="94" t="s">
        <v>46</v>
      </c>
    </row>
    <row r="12" spans="2:6" ht="16.5" thickBot="1">
      <c r="B12" s="78" t="s">
        <v>52</v>
      </c>
      <c r="C12" s="115">
        <v>7478586.4400000004</v>
      </c>
      <c r="D12" s="115">
        <v>141244.53</v>
      </c>
      <c r="E12" s="115">
        <v>16217128.15</v>
      </c>
      <c r="F12" s="125">
        <f>SUM(C12:E12)</f>
        <v>23836959.120000001</v>
      </c>
    </row>
    <row r="13" spans="2:6">
      <c r="C13" s="126"/>
      <c r="D13" s="126"/>
      <c r="E13" s="126"/>
      <c r="F13" s="126"/>
    </row>
    <row r="14" spans="2:6">
      <c r="C14" s="126"/>
      <c r="D14" s="126"/>
      <c r="E14" s="126"/>
      <c r="F14" s="126"/>
    </row>
    <row r="15" spans="2:6">
      <c r="B15" s="172" t="s">
        <v>70</v>
      </c>
      <c r="C15" s="172"/>
      <c r="D15" s="172"/>
      <c r="E15" s="172"/>
      <c r="F15" s="172"/>
    </row>
    <row r="16" spans="2:6" ht="47.45" customHeight="1" thickBot="1">
      <c r="B16" s="93" t="s">
        <v>122</v>
      </c>
      <c r="C16" s="94" t="s">
        <v>5</v>
      </c>
      <c r="D16" s="94" t="s">
        <v>6</v>
      </c>
      <c r="E16" s="94" t="s">
        <v>7</v>
      </c>
      <c r="F16" s="94" t="s">
        <v>46</v>
      </c>
    </row>
    <row r="17" spans="2:6" ht="16.5" thickBot="1">
      <c r="B17" s="78" t="s">
        <v>52</v>
      </c>
      <c r="C17" s="115">
        <f>SUM(C7,C12)</f>
        <v>320017888.76999998</v>
      </c>
      <c r="D17" s="115">
        <f t="shared" ref="D17:E17" si="0">SUM(D7,D12)</f>
        <v>146490635.22</v>
      </c>
      <c r="E17" s="115">
        <f t="shared" si="0"/>
        <v>387345515.22999996</v>
      </c>
      <c r="F17" s="125">
        <f>SUM(C17:E17)</f>
        <v>853854039.22000003</v>
      </c>
    </row>
    <row r="18" spans="2:6">
      <c r="B18" s="100"/>
      <c r="C18" s="126"/>
      <c r="D18" s="126"/>
      <c r="E18" s="126"/>
      <c r="F18" s="126"/>
    </row>
    <row r="19" spans="2:6">
      <c r="B19" s="127"/>
      <c r="C19" s="126"/>
      <c r="D19" s="126"/>
      <c r="E19" s="126"/>
      <c r="F19" s="126"/>
    </row>
    <row r="20" spans="2:6">
      <c r="B20" s="170"/>
      <c r="C20" s="170"/>
      <c r="D20" s="170"/>
      <c r="E20" s="170"/>
      <c r="F20" s="170"/>
    </row>
    <row r="21" spans="2:6">
      <c r="B21" s="172" t="s">
        <v>71</v>
      </c>
      <c r="C21" s="173"/>
      <c r="D21" s="173"/>
      <c r="E21" s="173"/>
      <c r="F21" s="173"/>
    </row>
    <row r="22" spans="2:6" ht="46.9" customHeight="1" thickBot="1">
      <c r="B22" s="93" t="s">
        <v>122</v>
      </c>
      <c r="C22" s="94" t="s">
        <v>5</v>
      </c>
      <c r="D22" s="94" t="s">
        <v>6</v>
      </c>
      <c r="E22" s="94" t="s">
        <v>7</v>
      </c>
      <c r="F22" s="94" t="s">
        <v>46</v>
      </c>
    </row>
    <row r="23" spans="2:6" ht="16.5" thickBot="1">
      <c r="B23" s="78" t="s">
        <v>52</v>
      </c>
      <c r="C23" s="115">
        <v>190795173.00999999</v>
      </c>
      <c r="D23" s="115">
        <v>71110461.379999995</v>
      </c>
      <c r="E23" s="115">
        <v>103039276.64</v>
      </c>
      <c r="F23" s="125">
        <f>SUM(C23:E23)</f>
        <v>364944911.02999997</v>
      </c>
    </row>
    <row r="24" spans="2:6">
      <c r="C24" s="126"/>
      <c r="D24" s="126"/>
      <c r="E24" s="126"/>
      <c r="F24" s="126"/>
    </row>
    <row r="25" spans="2:6">
      <c r="C25" s="126"/>
      <c r="D25" s="126"/>
      <c r="E25" s="126"/>
      <c r="F25" s="126"/>
    </row>
    <row r="26" spans="2:6">
      <c r="B26" s="104" t="s">
        <v>72</v>
      </c>
      <c r="C26" s="105"/>
      <c r="D26" s="105"/>
      <c r="E26" s="105"/>
      <c r="F26" s="105"/>
    </row>
    <row r="27" spans="2:6" ht="46.9" customHeight="1" thickBot="1">
      <c r="B27" s="93" t="s">
        <v>122</v>
      </c>
      <c r="C27" s="94" t="s">
        <v>5</v>
      </c>
      <c r="D27" s="94" t="s">
        <v>6</v>
      </c>
      <c r="E27" s="94" t="s">
        <v>7</v>
      </c>
      <c r="F27" s="94" t="s">
        <v>46</v>
      </c>
    </row>
    <row r="28" spans="2:6" ht="16.5" thickBot="1">
      <c r="B28" s="78" t="s">
        <v>52</v>
      </c>
      <c r="C28" s="115">
        <v>2089657.76</v>
      </c>
      <c r="D28" s="115">
        <v>60100</v>
      </c>
      <c r="E28" s="115">
        <v>12783075.57</v>
      </c>
      <c r="F28" s="125">
        <f>SUM(C28:E28)</f>
        <v>14932833.33</v>
      </c>
    </row>
    <row r="29" spans="2:6">
      <c r="C29" s="126"/>
      <c r="D29" s="126"/>
      <c r="E29" s="126"/>
      <c r="F29" s="126"/>
    </row>
    <row r="30" spans="2:6">
      <c r="C30" s="126"/>
      <c r="D30" s="126"/>
      <c r="E30" s="126"/>
      <c r="F30" s="126"/>
    </row>
    <row r="31" spans="2:6">
      <c r="B31" s="172" t="s">
        <v>73</v>
      </c>
      <c r="C31" s="173"/>
      <c r="D31" s="173"/>
      <c r="E31" s="173"/>
      <c r="F31" s="173"/>
    </row>
    <row r="32" spans="2:6" ht="46.15" customHeight="1" thickBot="1">
      <c r="B32" s="93" t="s">
        <v>122</v>
      </c>
      <c r="C32" s="94" t="s">
        <v>5</v>
      </c>
      <c r="D32" s="94" t="s">
        <v>6</v>
      </c>
      <c r="E32" s="94" t="s">
        <v>7</v>
      </c>
      <c r="F32" s="94" t="s">
        <v>46</v>
      </c>
    </row>
    <row r="33" spans="2:6" ht="16.5" thickBot="1">
      <c r="B33" s="78" t="s">
        <v>52</v>
      </c>
      <c r="C33" s="128">
        <f>SUM(C23,C28)</f>
        <v>192884830.76999998</v>
      </c>
      <c r="D33" s="128">
        <f t="shared" ref="D33:E33" si="1">SUM(D23,D28)</f>
        <v>71170561.379999995</v>
      </c>
      <c r="E33" s="128">
        <f t="shared" si="1"/>
        <v>115822352.21000001</v>
      </c>
      <c r="F33" s="125">
        <f>SUM(C33:E33)</f>
        <v>379877744.36000001</v>
      </c>
    </row>
    <row r="34" spans="2:6">
      <c r="B34" s="100"/>
      <c r="C34" s="126"/>
      <c r="D34" s="126"/>
      <c r="E34" s="126"/>
      <c r="F34" s="126"/>
    </row>
    <row r="35" spans="2:6">
      <c r="B35" s="127"/>
      <c r="C35" s="126"/>
      <c r="D35" s="126"/>
      <c r="E35" s="126"/>
      <c r="F35" s="126"/>
    </row>
    <row r="36" spans="2:6">
      <c r="B36" s="170"/>
      <c r="C36" s="170"/>
      <c r="D36" s="170"/>
      <c r="E36" s="170"/>
      <c r="F36" s="170"/>
    </row>
    <row r="37" spans="2:6">
      <c r="B37" s="172" t="s">
        <v>74</v>
      </c>
      <c r="C37" s="172"/>
      <c r="D37" s="172"/>
      <c r="E37" s="172"/>
      <c r="F37" s="172"/>
    </row>
    <row r="38" spans="2:6" ht="48.6" customHeight="1" thickBot="1">
      <c r="B38" s="93" t="s">
        <v>122</v>
      </c>
      <c r="C38" s="94" t="s">
        <v>5</v>
      </c>
      <c r="D38" s="94" t="s">
        <v>6</v>
      </c>
      <c r="E38" s="94" t="s">
        <v>7</v>
      </c>
      <c r="F38" s="94" t="s">
        <v>46</v>
      </c>
    </row>
    <row r="39" spans="2:6" ht="16.5" thickBot="1">
      <c r="B39" s="78" t="s">
        <v>52</v>
      </c>
      <c r="C39" s="115">
        <v>69459889.319999993</v>
      </c>
      <c r="D39" s="115">
        <v>48767335.799999997</v>
      </c>
      <c r="E39" s="115">
        <v>84924146.25</v>
      </c>
      <c r="F39" s="125">
        <f>SUM(C39:E39)</f>
        <v>203151371.37</v>
      </c>
    </row>
    <row r="40" spans="2:6" ht="15.75">
      <c r="B40" s="109"/>
      <c r="C40" s="126"/>
      <c r="D40" s="126" t="s">
        <v>27</v>
      </c>
      <c r="E40" s="126"/>
      <c r="F40" s="126"/>
    </row>
    <row r="41" spans="2:6">
      <c r="C41" s="126"/>
      <c r="D41" s="126"/>
      <c r="E41" s="126"/>
      <c r="F41" s="126"/>
    </row>
    <row r="42" spans="2:6">
      <c r="B42" s="172" t="s">
        <v>99</v>
      </c>
      <c r="C42" s="172"/>
      <c r="D42" s="172"/>
      <c r="E42" s="172"/>
      <c r="F42" s="172"/>
    </row>
    <row r="43" spans="2:6" ht="47.45" customHeight="1" thickBot="1">
      <c r="B43" s="93" t="s">
        <v>122</v>
      </c>
      <c r="C43" s="94" t="s">
        <v>5</v>
      </c>
      <c r="D43" s="94" t="s">
        <v>6</v>
      </c>
      <c r="E43" s="94" t="s">
        <v>7</v>
      </c>
      <c r="F43" s="94" t="s">
        <v>46</v>
      </c>
    </row>
    <row r="44" spans="2:6" ht="16.5" thickBot="1">
      <c r="B44" s="78" t="s">
        <v>52</v>
      </c>
      <c r="C44" s="115">
        <v>3888513.02</v>
      </c>
      <c r="D44" s="115">
        <v>54550.06</v>
      </c>
      <c r="E44" s="115">
        <v>455970.94</v>
      </c>
      <c r="F44" s="125">
        <f>SUM(C44:E44)</f>
        <v>4399034.0200000005</v>
      </c>
    </row>
    <row r="45" spans="2:6">
      <c r="C45" s="126"/>
      <c r="D45" s="126"/>
      <c r="E45" s="126"/>
      <c r="F45" s="126"/>
    </row>
    <row r="46" spans="2:6">
      <c r="C46" s="126"/>
      <c r="D46" s="126"/>
      <c r="E46" s="126"/>
      <c r="F46" s="126"/>
    </row>
    <row r="47" spans="2:6">
      <c r="B47" s="172" t="s">
        <v>76</v>
      </c>
      <c r="C47" s="172"/>
      <c r="D47" s="172"/>
      <c r="E47" s="172"/>
      <c r="F47" s="172"/>
    </row>
    <row r="48" spans="2:6" ht="46.9" customHeight="1" thickBot="1">
      <c r="B48" s="93" t="s">
        <v>122</v>
      </c>
      <c r="C48" s="94" t="s">
        <v>5</v>
      </c>
      <c r="D48" s="94" t="s">
        <v>6</v>
      </c>
      <c r="E48" s="94" t="s">
        <v>7</v>
      </c>
      <c r="F48" s="94" t="s">
        <v>46</v>
      </c>
    </row>
    <row r="49" spans="2:10" ht="16.5" thickBot="1">
      <c r="B49" s="78" t="s">
        <v>52</v>
      </c>
      <c r="C49" s="115">
        <f>SUM(C39,C44)</f>
        <v>73348402.339999989</v>
      </c>
      <c r="D49" s="115">
        <f t="shared" ref="D49:E49" si="2">SUM(D39,D44)</f>
        <v>48821885.859999999</v>
      </c>
      <c r="E49" s="115">
        <f t="shared" si="2"/>
        <v>85380117.189999998</v>
      </c>
      <c r="F49" s="125">
        <f>SUM(C49:E49)</f>
        <v>207550405.38999999</v>
      </c>
    </row>
    <row r="50" spans="2:10">
      <c r="B50" s="100"/>
      <c r="C50" s="126"/>
      <c r="D50" s="126"/>
      <c r="E50" s="126"/>
      <c r="F50" s="126"/>
    </row>
    <row r="51" spans="2:10">
      <c r="B51" s="127"/>
      <c r="C51" s="126"/>
      <c r="D51" s="126"/>
      <c r="E51" s="126"/>
      <c r="F51" s="126"/>
    </row>
    <row r="52" spans="2:10">
      <c r="B52" s="106"/>
      <c r="C52" s="106"/>
      <c r="D52" s="106"/>
      <c r="E52" s="106"/>
      <c r="F52" s="106"/>
    </row>
    <row r="53" spans="2:10">
      <c r="B53" s="104" t="s">
        <v>77</v>
      </c>
      <c r="C53" s="104"/>
      <c r="D53" s="104"/>
      <c r="E53" s="104"/>
      <c r="F53" s="104"/>
    </row>
    <row r="54" spans="2:10" ht="38.25" customHeight="1" thickBot="1">
      <c r="B54" s="93" t="s">
        <v>122</v>
      </c>
      <c r="C54" s="94" t="s">
        <v>5</v>
      </c>
      <c r="D54" s="94" t="s">
        <v>6</v>
      </c>
      <c r="E54" s="94" t="s">
        <v>7</v>
      </c>
      <c r="F54" s="94" t="s">
        <v>46</v>
      </c>
    </row>
    <row r="55" spans="2:10" ht="16.5" thickBot="1">
      <c r="B55" s="78" t="s">
        <v>52</v>
      </c>
      <c r="C55" s="115">
        <v>260255062.33000001</v>
      </c>
      <c r="D55" s="115">
        <v>119877797.18000001</v>
      </c>
      <c r="E55" s="115">
        <v>187963422.88999999</v>
      </c>
      <c r="F55" s="125">
        <f>SUM(C55:E55)</f>
        <v>568096282.39999998</v>
      </c>
      <c r="G55" s="99" t="s">
        <v>27</v>
      </c>
      <c r="H55" s="99" t="s">
        <v>27</v>
      </c>
      <c r="I55" s="99" t="s">
        <v>27</v>
      </c>
      <c r="J55" s="99" t="s">
        <v>27</v>
      </c>
    </row>
    <row r="56" spans="2:10">
      <c r="B56" s="100"/>
      <c r="C56" s="126"/>
      <c r="D56" s="126"/>
      <c r="E56" s="126"/>
      <c r="F56" s="126"/>
    </row>
    <row r="57" spans="2:10">
      <c r="B57" s="99"/>
      <c r="C57" s="126"/>
      <c r="D57" s="126"/>
      <c r="E57" s="126"/>
      <c r="F57" s="126"/>
    </row>
    <row r="58" spans="2:10" ht="39" customHeight="1">
      <c r="B58" s="169" t="s">
        <v>78</v>
      </c>
      <c r="C58" s="169"/>
      <c r="D58" s="169"/>
      <c r="E58" s="169"/>
      <c r="F58" s="169"/>
    </row>
    <row r="59" spans="2:10" ht="36" customHeight="1" thickBot="1">
      <c r="B59" s="93" t="s">
        <v>122</v>
      </c>
      <c r="C59" s="94" t="s">
        <v>5</v>
      </c>
      <c r="D59" s="94" t="s">
        <v>6</v>
      </c>
      <c r="E59" s="94" t="s">
        <v>7</v>
      </c>
      <c r="F59" s="94" t="s">
        <v>46</v>
      </c>
    </row>
    <row r="60" spans="2:10" ht="16.5" thickBot="1">
      <c r="B60" s="78" t="s">
        <v>52</v>
      </c>
      <c r="C60" s="115">
        <v>5978170.7800000003</v>
      </c>
      <c r="D60" s="115">
        <v>114650.06</v>
      </c>
      <c r="E60" s="115">
        <v>13239046.51</v>
      </c>
      <c r="F60" s="125">
        <f>SUM(C60:E60)</f>
        <v>19331867.350000001</v>
      </c>
    </row>
    <row r="61" spans="2:10">
      <c r="C61" s="126"/>
      <c r="D61" s="126"/>
      <c r="E61" s="126"/>
      <c r="F61" s="126"/>
    </row>
    <row r="62" spans="2:10">
      <c r="B62" s="99"/>
      <c r="C62" s="126"/>
      <c r="D62" s="126"/>
      <c r="E62" s="126"/>
      <c r="F62" s="126"/>
    </row>
    <row r="63" spans="2:10">
      <c r="B63" s="104" t="s">
        <v>79</v>
      </c>
      <c r="C63" s="105"/>
      <c r="D63" s="105"/>
      <c r="E63" s="105"/>
      <c r="F63" s="105"/>
    </row>
    <row r="64" spans="2:10" ht="37.5" customHeight="1" thickBot="1">
      <c r="B64" s="93" t="s">
        <v>122</v>
      </c>
      <c r="C64" s="94" t="s">
        <v>5</v>
      </c>
      <c r="D64" s="94" t="s">
        <v>6</v>
      </c>
      <c r="E64" s="94" t="s">
        <v>7</v>
      </c>
      <c r="F64" s="94" t="s">
        <v>46</v>
      </c>
    </row>
    <row r="65" spans="2:7" ht="16.5" thickBot="1">
      <c r="B65" s="78" t="s">
        <v>52</v>
      </c>
      <c r="C65" s="115">
        <f>SUM(C55,C60)</f>
        <v>266233233.11000001</v>
      </c>
      <c r="D65" s="115">
        <f t="shared" ref="D65:E65" si="3">SUM(D55,D60)</f>
        <v>119992447.24000001</v>
      </c>
      <c r="E65" s="115">
        <f t="shared" si="3"/>
        <v>201202469.39999998</v>
      </c>
      <c r="F65" s="125">
        <f>SUM(C65:E65)</f>
        <v>587428149.75</v>
      </c>
      <c r="G65" s="99" t="s">
        <v>27</v>
      </c>
    </row>
    <row r="66" spans="2:7" ht="16.5" customHeight="1">
      <c r="B66" s="181" t="s">
        <v>64</v>
      </c>
      <c r="C66" s="181"/>
      <c r="D66" s="126"/>
      <c r="E66" s="126"/>
      <c r="F66" s="126"/>
    </row>
    <row r="67" spans="2:7">
      <c r="B67" s="89" t="s">
        <v>65</v>
      </c>
      <c r="C67" s="126"/>
      <c r="D67" s="126"/>
      <c r="E67" s="126"/>
      <c r="F67" s="126"/>
    </row>
    <row r="68" spans="2:7">
      <c r="C68" s="77" t="s">
        <v>27</v>
      </c>
      <c r="D68" s="77" t="s">
        <v>27</v>
      </c>
      <c r="E68" s="77" t="s">
        <v>27</v>
      </c>
      <c r="F68" s="77"/>
    </row>
    <row r="69" spans="2:7">
      <c r="C69" s="77"/>
      <c r="D69" s="77"/>
      <c r="E69" s="77"/>
      <c r="F69" s="77"/>
    </row>
  </sheetData>
  <mergeCells count="15">
    <mergeCell ref="B15:F15"/>
    <mergeCell ref="B2:F2"/>
    <mergeCell ref="B3:F3"/>
    <mergeCell ref="B4:F4"/>
    <mergeCell ref="B5:F5"/>
    <mergeCell ref="B10:F10"/>
    <mergeCell ref="B47:F47"/>
    <mergeCell ref="B58:F58"/>
    <mergeCell ref="B66:C66"/>
    <mergeCell ref="B20:F20"/>
    <mergeCell ref="B21:F21"/>
    <mergeCell ref="B31:F31"/>
    <mergeCell ref="B36:F36"/>
    <mergeCell ref="B37:F37"/>
    <mergeCell ref="B42:F4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9"/>
  <sheetViews>
    <sheetView topLeftCell="A40" workbookViewId="0">
      <selection activeCell="D55" sqref="D55"/>
    </sheetView>
  </sheetViews>
  <sheetFormatPr defaultColWidth="8.85546875" defaultRowHeight="15"/>
  <cols>
    <col min="1" max="1" width="8.85546875" style="90"/>
    <col min="2" max="2" width="50.7109375" style="90" customWidth="1"/>
    <col min="3" max="4" width="26.7109375" style="90" customWidth="1"/>
    <col min="5" max="5" width="20.7109375" style="90" customWidth="1"/>
    <col min="6" max="6" width="30.7109375" style="90" customWidth="1"/>
    <col min="7" max="16384" width="8.85546875" style="90"/>
  </cols>
  <sheetData>
    <row r="2" spans="2:6" ht="30.75" customHeight="1">
      <c r="B2" s="166" t="s">
        <v>123</v>
      </c>
      <c r="C2" s="166"/>
      <c r="D2" s="166"/>
      <c r="E2" s="166"/>
      <c r="F2" s="166"/>
    </row>
    <row r="3" spans="2:6">
      <c r="B3" s="171"/>
      <c r="C3" s="171"/>
      <c r="D3" s="171"/>
      <c r="E3" s="171"/>
      <c r="F3" s="171"/>
    </row>
    <row r="4" spans="2:6">
      <c r="B4" s="170"/>
      <c r="C4" s="170"/>
      <c r="D4" s="170"/>
      <c r="E4" s="170"/>
      <c r="F4" s="170"/>
    </row>
    <row r="5" spans="2:6">
      <c r="B5" s="172" t="s">
        <v>124</v>
      </c>
      <c r="C5" s="173"/>
      <c r="D5" s="173"/>
      <c r="E5" s="173"/>
      <c r="F5" s="173"/>
    </row>
    <row r="6" spans="2:6" ht="37.5" customHeight="1" thickBot="1">
      <c r="B6" s="93" t="s">
        <v>125</v>
      </c>
      <c r="C6" s="94" t="s">
        <v>5</v>
      </c>
      <c r="D6" s="94" t="s">
        <v>6</v>
      </c>
      <c r="E6" s="94" t="s">
        <v>7</v>
      </c>
      <c r="F6" s="94" t="s">
        <v>46</v>
      </c>
    </row>
    <row r="7" spans="2:6" ht="16.5" thickBot="1">
      <c r="B7" s="78" t="s">
        <v>52</v>
      </c>
      <c r="C7" s="128">
        <v>1022310915.92</v>
      </c>
      <c r="D7" s="128">
        <v>469750292.25</v>
      </c>
      <c r="E7" s="128">
        <v>747370355.72000003</v>
      </c>
      <c r="F7" s="125">
        <f>SUM(C7:E7)</f>
        <v>2239431563.8900003</v>
      </c>
    </row>
    <row r="8" spans="2:6">
      <c r="C8" s="126"/>
      <c r="D8" s="126"/>
      <c r="E8" s="126"/>
      <c r="F8" s="126"/>
    </row>
    <row r="9" spans="2:6">
      <c r="B9" s="129"/>
      <c r="C9" s="126"/>
      <c r="D9" s="126"/>
      <c r="E9" s="126"/>
      <c r="F9" s="126"/>
    </row>
    <row r="10" spans="2:6">
      <c r="B10" s="172" t="s">
        <v>126</v>
      </c>
      <c r="C10" s="173"/>
      <c r="D10" s="173"/>
      <c r="E10" s="173"/>
      <c r="F10" s="173"/>
    </row>
    <row r="11" spans="2:6" ht="38.25" customHeight="1" thickBot="1">
      <c r="B11" s="93" t="s">
        <v>125</v>
      </c>
      <c r="C11" s="94" t="s">
        <v>5</v>
      </c>
      <c r="D11" s="94" t="s">
        <v>6</v>
      </c>
      <c r="E11" s="94" t="s">
        <v>7</v>
      </c>
      <c r="F11" s="94" t="s">
        <v>46</v>
      </c>
    </row>
    <row r="12" spans="2:6" ht="16.5" thickBot="1">
      <c r="B12" s="78" t="s">
        <v>52</v>
      </c>
      <c r="C12" s="128">
        <v>91169340.549999997</v>
      </c>
      <c r="D12" s="128">
        <v>7325028.3200000003</v>
      </c>
      <c r="E12" s="128">
        <v>51771738.899999999</v>
      </c>
      <c r="F12" s="125">
        <f>SUM(C12:E12)</f>
        <v>150266107.77000001</v>
      </c>
    </row>
    <row r="13" spans="2:6">
      <c r="C13" s="126"/>
      <c r="D13" s="126"/>
      <c r="E13" s="126"/>
      <c r="F13" s="126"/>
    </row>
    <row r="14" spans="2:6">
      <c r="C14" s="126"/>
      <c r="D14" s="126"/>
      <c r="E14" s="126"/>
      <c r="F14" s="126"/>
    </row>
    <row r="15" spans="2:6">
      <c r="B15" s="172" t="s">
        <v>127</v>
      </c>
      <c r="C15" s="172"/>
      <c r="D15" s="172"/>
      <c r="E15" s="172"/>
      <c r="F15" s="172"/>
    </row>
    <row r="16" spans="2:6" ht="36.75" customHeight="1" thickBot="1">
      <c r="B16" s="93" t="s">
        <v>125</v>
      </c>
      <c r="C16" s="94" t="s">
        <v>5</v>
      </c>
      <c r="D16" s="94" t="s">
        <v>6</v>
      </c>
      <c r="E16" s="94" t="s">
        <v>7</v>
      </c>
      <c r="F16" s="94" t="s">
        <v>46</v>
      </c>
    </row>
    <row r="17" spans="2:6" ht="16.5" thickBot="1">
      <c r="B17" s="78" t="s">
        <v>52</v>
      </c>
      <c r="C17" s="128">
        <f>SUM(C7,C12)</f>
        <v>1113480256.47</v>
      </c>
      <c r="D17" s="128">
        <f t="shared" ref="D17:E17" si="0">SUM(D7,D12)</f>
        <v>477075320.56999999</v>
      </c>
      <c r="E17" s="128">
        <f t="shared" si="0"/>
        <v>799142094.62</v>
      </c>
      <c r="F17" s="125">
        <f>SUM(C17:E17)</f>
        <v>2389697671.6599998</v>
      </c>
    </row>
    <row r="18" spans="2:6">
      <c r="B18" s="100"/>
      <c r="C18" s="126"/>
      <c r="D18" s="126"/>
      <c r="E18" s="126"/>
      <c r="F18" s="126"/>
    </row>
    <row r="19" spans="2:6">
      <c r="B19" s="127"/>
      <c r="C19" s="126"/>
      <c r="D19" s="126"/>
      <c r="E19" s="126"/>
      <c r="F19" s="126"/>
    </row>
    <row r="20" spans="2:6">
      <c r="B20" s="170"/>
      <c r="C20" s="170"/>
      <c r="D20" s="170"/>
      <c r="E20" s="170"/>
      <c r="F20" s="170"/>
    </row>
    <row r="21" spans="2:6">
      <c r="B21" s="172" t="s">
        <v>128</v>
      </c>
      <c r="C21" s="173"/>
      <c r="D21" s="173"/>
      <c r="E21" s="173"/>
      <c r="F21" s="173"/>
    </row>
    <row r="22" spans="2:6" ht="40.5" customHeight="1" thickBot="1">
      <c r="B22" s="93" t="s">
        <v>125</v>
      </c>
      <c r="C22" s="94" t="s">
        <v>5</v>
      </c>
      <c r="D22" s="94" t="s">
        <v>6</v>
      </c>
      <c r="E22" s="94" t="s">
        <v>7</v>
      </c>
      <c r="F22" s="94" t="s">
        <v>46</v>
      </c>
    </row>
    <row r="23" spans="2:6" ht="16.5" thickBot="1">
      <c r="B23" s="78" t="s">
        <v>52</v>
      </c>
      <c r="C23" s="128">
        <v>719619873.70000005</v>
      </c>
      <c r="D23" s="128">
        <v>340245290.68000001</v>
      </c>
      <c r="E23" s="128">
        <v>345843584.30000001</v>
      </c>
      <c r="F23" s="125">
        <f>SUM(C23:E23)</f>
        <v>1405708748.6800001</v>
      </c>
    </row>
    <row r="24" spans="2:6">
      <c r="C24" s="126"/>
      <c r="D24" s="126"/>
      <c r="E24" s="126"/>
      <c r="F24" s="126"/>
    </row>
    <row r="25" spans="2:6">
      <c r="C25" s="126"/>
      <c r="D25" s="126"/>
      <c r="E25" s="126"/>
      <c r="F25" s="126"/>
    </row>
    <row r="26" spans="2:6">
      <c r="B26" s="172" t="s">
        <v>129</v>
      </c>
      <c r="C26" s="172"/>
      <c r="D26" s="172"/>
      <c r="E26" s="172"/>
      <c r="F26" s="172"/>
    </row>
    <row r="27" spans="2:6" ht="39" customHeight="1" thickBot="1">
      <c r="B27" s="93" t="s">
        <v>125</v>
      </c>
      <c r="C27" s="94" t="s">
        <v>5</v>
      </c>
      <c r="D27" s="94" t="s">
        <v>6</v>
      </c>
      <c r="E27" s="94" t="s">
        <v>7</v>
      </c>
      <c r="F27" s="94" t="s">
        <v>46</v>
      </c>
    </row>
    <row r="28" spans="2:6" ht="16.5" thickBot="1">
      <c r="B28" s="78" t="s">
        <v>52</v>
      </c>
      <c r="C28" s="128">
        <v>69107539.640000001</v>
      </c>
      <c r="D28" s="128">
        <v>5058716.28</v>
      </c>
      <c r="E28" s="128">
        <v>42438823.950000003</v>
      </c>
      <c r="F28" s="125">
        <f>SUM(C28:E28)</f>
        <v>116605079.87</v>
      </c>
    </row>
    <row r="29" spans="2:6">
      <c r="C29" s="126"/>
      <c r="D29" s="126"/>
      <c r="E29" s="126"/>
      <c r="F29" s="126"/>
    </row>
    <row r="30" spans="2:6">
      <c r="C30" s="126"/>
      <c r="D30" s="126"/>
      <c r="E30" s="126"/>
      <c r="F30" s="126"/>
    </row>
    <row r="31" spans="2:6">
      <c r="B31" s="172" t="s">
        <v>130</v>
      </c>
      <c r="C31" s="173"/>
      <c r="D31" s="173"/>
      <c r="E31" s="173"/>
      <c r="F31" s="173"/>
    </row>
    <row r="32" spans="2:6" ht="39" customHeight="1" thickBot="1">
      <c r="B32" s="93" t="s">
        <v>125</v>
      </c>
      <c r="C32" s="94" t="s">
        <v>5</v>
      </c>
      <c r="D32" s="94" t="s">
        <v>6</v>
      </c>
      <c r="E32" s="94" t="s">
        <v>7</v>
      </c>
      <c r="F32" s="94" t="s">
        <v>46</v>
      </c>
    </row>
    <row r="33" spans="2:6" ht="16.5" thickBot="1">
      <c r="B33" s="78" t="s">
        <v>52</v>
      </c>
      <c r="C33" s="128">
        <f>SUM(C23,C28)</f>
        <v>788727413.34000003</v>
      </c>
      <c r="D33" s="128">
        <f t="shared" ref="D33:E33" si="1">SUM(D23,D28)</f>
        <v>345304006.95999998</v>
      </c>
      <c r="E33" s="128">
        <f t="shared" si="1"/>
        <v>388282408.25</v>
      </c>
      <c r="F33" s="125">
        <f>SUM(C33:E33)</f>
        <v>1522313828.55</v>
      </c>
    </row>
    <row r="34" spans="2:6">
      <c r="B34" s="100"/>
      <c r="C34" s="126"/>
      <c r="D34" s="126"/>
      <c r="E34" s="126"/>
      <c r="F34" s="126"/>
    </row>
    <row r="35" spans="2:6">
      <c r="B35" s="127"/>
      <c r="C35" s="126"/>
      <c r="D35" s="126"/>
      <c r="E35" s="126"/>
      <c r="F35" s="126"/>
    </row>
    <row r="36" spans="2:6">
      <c r="B36" s="170"/>
      <c r="C36" s="170"/>
      <c r="D36" s="170"/>
      <c r="E36" s="170"/>
      <c r="F36" s="170"/>
    </row>
    <row r="37" spans="2:6">
      <c r="B37" s="172" t="s">
        <v>131</v>
      </c>
      <c r="C37" s="172"/>
      <c r="D37" s="172"/>
      <c r="E37" s="172"/>
      <c r="F37" s="172"/>
    </row>
    <row r="38" spans="2:6" ht="40.5" customHeight="1" thickBot="1">
      <c r="B38" s="93" t="s">
        <v>125</v>
      </c>
      <c r="C38" s="94" t="s">
        <v>5</v>
      </c>
      <c r="D38" s="94" t="s">
        <v>6</v>
      </c>
      <c r="E38" s="94" t="s">
        <v>7</v>
      </c>
      <c r="F38" s="94" t="s">
        <v>46</v>
      </c>
    </row>
    <row r="39" spans="2:6" ht="16.5" thickBot="1">
      <c r="B39" s="78" t="s">
        <v>52</v>
      </c>
      <c r="C39" s="128">
        <v>252321444.53</v>
      </c>
      <c r="D39" s="128">
        <v>103704656.47</v>
      </c>
      <c r="E39" s="128">
        <v>172978732.72</v>
      </c>
      <c r="F39" s="125">
        <f>SUM(C39:E39)</f>
        <v>529004833.72000003</v>
      </c>
    </row>
    <row r="40" spans="2:6">
      <c r="C40" s="126"/>
      <c r="D40" s="126"/>
      <c r="E40" s="126"/>
      <c r="F40" s="126"/>
    </row>
    <row r="41" spans="2:6">
      <c r="C41" s="126"/>
      <c r="D41" s="126"/>
      <c r="E41" s="126"/>
      <c r="F41" s="126"/>
    </row>
    <row r="42" spans="2:6">
      <c r="B42" s="172" t="s">
        <v>132</v>
      </c>
      <c r="C42" s="172"/>
      <c r="D42" s="172"/>
      <c r="E42" s="172"/>
      <c r="F42" s="172"/>
    </row>
    <row r="43" spans="2:6" ht="38.25" customHeight="1" thickBot="1">
      <c r="B43" s="93" t="s">
        <v>125</v>
      </c>
      <c r="C43" s="94" t="s">
        <v>5</v>
      </c>
      <c r="D43" s="94" t="s">
        <v>6</v>
      </c>
      <c r="E43" s="94" t="s">
        <v>7</v>
      </c>
      <c r="F43" s="94" t="s">
        <v>46</v>
      </c>
    </row>
    <row r="44" spans="2:6" ht="16.5" thickBot="1">
      <c r="B44" s="78" t="s">
        <v>52</v>
      </c>
      <c r="C44" s="128">
        <v>17088461.120000001</v>
      </c>
      <c r="D44" s="128">
        <v>5453864.5499999998</v>
      </c>
      <c r="E44" s="128">
        <v>4116427.46</v>
      </c>
      <c r="F44" s="125">
        <f>SUM(C44:E44)</f>
        <v>26658753.130000003</v>
      </c>
    </row>
    <row r="45" spans="2:6">
      <c r="C45" s="126"/>
      <c r="D45" s="126"/>
      <c r="E45" s="126"/>
      <c r="F45" s="126"/>
    </row>
    <row r="46" spans="2:6">
      <c r="C46" s="126"/>
      <c r="D46" s="126"/>
      <c r="E46" s="126"/>
      <c r="F46" s="126"/>
    </row>
    <row r="47" spans="2:6">
      <c r="B47" s="172" t="s">
        <v>133</v>
      </c>
      <c r="C47" s="172"/>
      <c r="D47" s="172"/>
      <c r="E47" s="172"/>
      <c r="F47" s="172"/>
    </row>
    <row r="48" spans="2:6" ht="39" customHeight="1" thickBot="1">
      <c r="B48" s="93" t="s">
        <v>125</v>
      </c>
      <c r="C48" s="94" t="s">
        <v>5</v>
      </c>
      <c r="D48" s="94" t="s">
        <v>6</v>
      </c>
      <c r="E48" s="94" t="s">
        <v>7</v>
      </c>
      <c r="F48" s="94" t="s">
        <v>46</v>
      </c>
    </row>
    <row r="49" spans="2:6" ht="16.5" thickBot="1">
      <c r="B49" s="78" t="s">
        <v>52</v>
      </c>
      <c r="C49" s="128">
        <f>SUM(C39,C44)</f>
        <v>269409905.64999998</v>
      </c>
      <c r="D49" s="128">
        <f t="shared" ref="D49:E49" si="2">SUM(D39,D44)</f>
        <v>109158521.02</v>
      </c>
      <c r="E49" s="128">
        <f t="shared" si="2"/>
        <v>177095160.18000001</v>
      </c>
      <c r="F49" s="125">
        <f>SUM(C49:E49)</f>
        <v>555663586.8499999</v>
      </c>
    </row>
    <row r="50" spans="2:6">
      <c r="B50" s="100"/>
      <c r="C50" s="126"/>
      <c r="D50" s="126"/>
      <c r="E50" s="126"/>
      <c r="F50" s="126"/>
    </row>
    <row r="51" spans="2:6">
      <c r="B51" s="127"/>
      <c r="C51" s="126"/>
      <c r="D51" s="126"/>
      <c r="E51" s="126"/>
      <c r="F51" s="126"/>
    </row>
    <row r="52" spans="2:6">
      <c r="B52" s="170"/>
      <c r="C52" s="170"/>
      <c r="D52" s="170"/>
      <c r="E52" s="170"/>
      <c r="F52" s="170"/>
    </row>
    <row r="53" spans="2:6" ht="30" customHeight="1">
      <c r="B53" s="169" t="s">
        <v>134</v>
      </c>
      <c r="C53" s="169"/>
      <c r="D53" s="169"/>
      <c r="E53" s="169"/>
      <c r="F53" s="169"/>
    </row>
    <row r="54" spans="2:6" ht="40.5" customHeight="1" thickBot="1">
      <c r="B54" s="93" t="s">
        <v>125</v>
      </c>
      <c r="C54" s="94" t="s">
        <v>5</v>
      </c>
      <c r="D54" s="94" t="s">
        <v>6</v>
      </c>
      <c r="E54" s="94" t="s">
        <v>7</v>
      </c>
      <c r="F54" s="94" t="s">
        <v>46</v>
      </c>
    </row>
    <row r="55" spans="2:6" ht="16.5" thickBot="1">
      <c r="B55" s="78" t="s">
        <v>52</v>
      </c>
      <c r="C55" s="128">
        <f>SUM(C39,C23)</f>
        <v>971941318.23000002</v>
      </c>
      <c r="D55" s="128">
        <f t="shared" ref="D55:E55" si="3">SUM(D39,D23)</f>
        <v>443949947.14999998</v>
      </c>
      <c r="E55" s="128">
        <f t="shared" si="3"/>
        <v>518822317.01999998</v>
      </c>
      <c r="F55" s="125">
        <f>SUM(C55:E55)</f>
        <v>1934713582.4000001</v>
      </c>
    </row>
    <row r="56" spans="2:6">
      <c r="C56" s="126"/>
      <c r="D56" s="126"/>
      <c r="E56" s="126"/>
      <c r="F56" s="126"/>
    </row>
    <row r="57" spans="2:6">
      <c r="B57" s="99"/>
      <c r="C57" s="126"/>
      <c r="D57" s="126"/>
      <c r="E57" s="126"/>
      <c r="F57" s="126"/>
    </row>
    <row r="58" spans="2:6" ht="31.5" customHeight="1">
      <c r="B58" s="169" t="s">
        <v>135</v>
      </c>
      <c r="C58" s="169"/>
      <c r="D58" s="169"/>
      <c r="E58" s="169"/>
      <c r="F58" s="169"/>
    </row>
    <row r="59" spans="2:6" ht="47.45" customHeight="1" thickBot="1">
      <c r="B59" s="93" t="s">
        <v>125</v>
      </c>
      <c r="C59" s="94" t="s">
        <v>5</v>
      </c>
      <c r="D59" s="94" t="s">
        <v>6</v>
      </c>
      <c r="E59" s="94" t="s">
        <v>7</v>
      </c>
      <c r="F59" s="94" t="s">
        <v>46</v>
      </c>
    </row>
    <row r="60" spans="2:6" ht="16.5" thickBot="1">
      <c r="B60" s="78" t="s">
        <v>52</v>
      </c>
      <c r="C60" s="128">
        <v>86196000.75999999</v>
      </c>
      <c r="D60" s="128">
        <v>10512580.83</v>
      </c>
      <c r="E60" s="128">
        <v>46555251.410000004</v>
      </c>
      <c r="F60" s="125">
        <f>SUM(C60:E60)</f>
        <v>143263833</v>
      </c>
    </row>
    <row r="61" spans="2:6">
      <c r="C61" s="126"/>
      <c r="D61" s="126"/>
      <c r="E61" s="126"/>
      <c r="F61" s="126"/>
    </row>
    <row r="62" spans="2:6">
      <c r="B62" s="99"/>
      <c r="C62" s="126"/>
      <c r="D62" s="126"/>
      <c r="E62" s="126"/>
      <c r="F62" s="126"/>
    </row>
    <row r="63" spans="2:6">
      <c r="B63" s="104" t="s">
        <v>136</v>
      </c>
      <c r="C63" s="105"/>
      <c r="D63" s="105"/>
      <c r="E63" s="105"/>
      <c r="F63" s="105"/>
    </row>
    <row r="64" spans="2:6" ht="46.9" customHeight="1" thickBot="1">
      <c r="B64" s="93" t="s">
        <v>125</v>
      </c>
      <c r="C64" s="94" t="s">
        <v>5</v>
      </c>
      <c r="D64" s="94" t="s">
        <v>6</v>
      </c>
      <c r="E64" s="94" t="s">
        <v>7</v>
      </c>
      <c r="F64" s="94" t="s">
        <v>46</v>
      </c>
    </row>
    <row r="65" spans="2:6" ht="16.5" thickBot="1">
      <c r="B65" s="78" t="s">
        <v>52</v>
      </c>
      <c r="C65" s="128">
        <f>SUM(C55,C60)</f>
        <v>1058137318.99</v>
      </c>
      <c r="D65" s="128">
        <f t="shared" ref="D65:E65" si="4">SUM(D55,D60)</f>
        <v>454462527.97999996</v>
      </c>
      <c r="E65" s="128">
        <f t="shared" si="4"/>
        <v>565377568.42999995</v>
      </c>
      <c r="F65" s="125">
        <f>SUM(C65:E65)</f>
        <v>2077977415.4000001</v>
      </c>
    </row>
    <row r="66" spans="2:6" ht="15.75" customHeight="1">
      <c r="B66" s="181" t="s">
        <v>64</v>
      </c>
      <c r="C66" s="181"/>
      <c r="D66" s="126"/>
      <c r="E66" s="126"/>
      <c r="F66" s="126"/>
    </row>
    <row r="67" spans="2:6">
      <c r="B67" s="89" t="s">
        <v>65</v>
      </c>
      <c r="C67" s="126"/>
      <c r="D67" s="126"/>
      <c r="E67" s="126"/>
      <c r="F67" s="126"/>
    </row>
    <row r="68" spans="2:6">
      <c r="F68" s="99" t="s">
        <v>27</v>
      </c>
    </row>
    <row r="69" spans="2:6">
      <c r="C69" s="99" t="s">
        <v>27</v>
      </c>
      <c r="D69" s="99" t="s">
        <v>27</v>
      </c>
      <c r="E69" s="99" t="s">
        <v>27</v>
      </c>
    </row>
  </sheetData>
  <mergeCells count="18">
    <mergeCell ref="B15:F15"/>
    <mergeCell ref="B2:F2"/>
    <mergeCell ref="B3:F3"/>
    <mergeCell ref="B4:F4"/>
    <mergeCell ref="B5:F5"/>
    <mergeCell ref="B10:F10"/>
    <mergeCell ref="B66:C66"/>
    <mergeCell ref="B20:F20"/>
    <mergeCell ref="B21:F21"/>
    <mergeCell ref="B26:F26"/>
    <mergeCell ref="B31:F31"/>
    <mergeCell ref="B36:F36"/>
    <mergeCell ref="B37:F37"/>
    <mergeCell ref="B42:F42"/>
    <mergeCell ref="B47:F47"/>
    <mergeCell ref="B52:F52"/>
    <mergeCell ref="B53:F53"/>
    <mergeCell ref="B58:F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82"/>
  <sheetViews>
    <sheetView tabSelected="1" topLeftCell="A18" zoomScaleNormal="100" workbookViewId="0">
      <selection activeCell="R31" sqref="R31"/>
    </sheetView>
  </sheetViews>
  <sheetFormatPr defaultRowHeight="15"/>
  <cols>
    <col min="2" max="2" width="4.7109375" customWidth="1"/>
    <col min="3" max="3" width="10.5703125" customWidth="1"/>
    <col min="4" max="4" width="7" customWidth="1"/>
    <col min="5" max="5" width="8.28515625" customWidth="1"/>
    <col min="6" max="6" width="7.7109375" customWidth="1"/>
    <col min="7" max="7" width="9" customWidth="1"/>
    <col min="8" max="8" width="7" customWidth="1"/>
    <col min="9" max="9" width="8.140625" customWidth="1"/>
    <col min="10" max="10" width="8.28515625" customWidth="1"/>
    <col min="11" max="11" width="8.7109375" customWidth="1"/>
    <col min="12" max="12" width="7.28515625" customWidth="1"/>
    <col min="13" max="13" width="8.140625" customWidth="1"/>
    <col min="14" max="14" width="8.28515625" customWidth="1"/>
    <col min="15" max="15" width="9.5703125" customWidth="1"/>
    <col min="16" max="16" width="8.85546875" customWidth="1"/>
    <col min="17" max="17" width="7.85546875" customWidth="1"/>
    <col min="18" max="18" width="7.7109375" customWidth="1"/>
  </cols>
  <sheetData>
    <row r="1" spans="3:16">
      <c r="C1" t="s">
        <v>18</v>
      </c>
    </row>
    <row r="2" spans="3:16" ht="33.950000000000003" customHeight="1">
      <c r="C2" s="149" t="s">
        <v>19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21"/>
    </row>
    <row r="3" spans="3:16"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3:16" ht="15.75">
      <c r="C4" s="22" t="s">
        <v>34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3:16" ht="12.75" customHeight="1">
      <c r="C5" s="150" t="s">
        <v>4</v>
      </c>
      <c r="D5" s="151">
        <v>2015</v>
      </c>
      <c r="E5" s="151"/>
      <c r="F5" s="151"/>
      <c r="G5" s="151"/>
      <c r="H5" s="152">
        <v>2016</v>
      </c>
      <c r="I5" s="153"/>
      <c r="J5" s="153"/>
      <c r="K5" s="154"/>
      <c r="L5" s="152">
        <v>2017</v>
      </c>
      <c r="M5" s="153"/>
      <c r="N5" s="153"/>
      <c r="O5" s="154"/>
      <c r="P5" s="21"/>
    </row>
    <row r="6" spans="3:16" ht="12" customHeight="1">
      <c r="C6" s="150"/>
      <c r="D6" s="155" t="s">
        <v>20</v>
      </c>
      <c r="E6" s="23" t="s">
        <v>21</v>
      </c>
      <c r="F6" s="23" t="s">
        <v>22</v>
      </c>
      <c r="G6" s="24" t="s">
        <v>23</v>
      </c>
      <c r="H6" s="155" t="s">
        <v>20</v>
      </c>
      <c r="I6" s="23" t="s">
        <v>21</v>
      </c>
      <c r="J6" s="23" t="s">
        <v>22</v>
      </c>
      <c r="K6" s="24" t="s">
        <v>23</v>
      </c>
      <c r="L6" s="155" t="s">
        <v>20</v>
      </c>
      <c r="M6" s="23" t="s">
        <v>21</v>
      </c>
      <c r="N6" s="23" t="s">
        <v>22</v>
      </c>
      <c r="O6" s="24" t="s">
        <v>23</v>
      </c>
      <c r="P6" s="21"/>
    </row>
    <row r="7" spans="3:16" ht="15" customHeight="1">
      <c r="C7" s="150"/>
      <c r="D7" s="155"/>
      <c r="E7" s="156" t="s">
        <v>24</v>
      </c>
      <c r="F7" s="156" t="s">
        <v>25</v>
      </c>
      <c r="G7" s="158" t="s">
        <v>26</v>
      </c>
      <c r="H7" s="155"/>
      <c r="I7" s="156" t="s">
        <v>24</v>
      </c>
      <c r="J7" s="156" t="s">
        <v>25</v>
      </c>
      <c r="K7" s="158" t="s">
        <v>26</v>
      </c>
      <c r="L7" s="155"/>
      <c r="M7" s="156" t="s">
        <v>24</v>
      </c>
      <c r="N7" s="156" t="s">
        <v>25</v>
      </c>
      <c r="O7" s="158" t="s">
        <v>26</v>
      </c>
      <c r="P7" s="21"/>
    </row>
    <row r="8" spans="3:16" ht="18" customHeight="1">
      <c r="C8" s="150"/>
      <c r="D8" s="155"/>
      <c r="E8" s="157"/>
      <c r="F8" s="157"/>
      <c r="G8" s="159"/>
      <c r="H8" s="155"/>
      <c r="I8" s="157"/>
      <c r="J8" s="157"/>
      <c r="K8" s="159"/>
      <c r="L8" s="155"/>
      <c r="M8" s="157"/>
      <c r="N8" s="157"/>
      <c r="O8" s="159"/>
      <c r="P8" s="21"/>
    </row>
    <row r="9" spans="3:16" ht="19.5" customHeight="1">
      <c r="C9" s="25" t="s">
        <v>5</v>
      </c>
      <c r="D9" s="26">
        <v>1102.8</v>
      </c>
      <c r="E9" s="27">
        <v>810</v>
      </c>
      <c r="F9" s="27">
        <v>202.1</v>
      </c>
      <c r="G9" s="28">
        <v>1012.1</v>
      </c>
      <c r="H9" s="26">
        <v>986.6</v>
      </c>
      <c r="I9" s="27">
        <v>732.7</v>
      </c>
      <c r="J9" s="27">
        <v>192</v>
      </c>
      <c r="K9" s="28">
        <f>SUM(I9:J9)</f>
        <v>924.7</v>
      </c>
      <c r="L9" s="26">
        <v>709.8</v>
      </c>
      <c r="M9" s="27">
        <v>528.79999999999995</v>
      </c>
      <c r="N9" s="27">
        <v>182.9</v>
      </c>
      <c r="O9" s="28">
        <f>SUM(M9:N9)</f>
        <v>711.69999999999993</v>
      </c>
      <c r="P9" s="21" t="s">
        <v>27</v>
      </c>
    </row>
    <row r="10" spans="3:16">
      <c r="C10" s="29" t="s">
        <v>6</v>
      </c>
      <c r="D10" s="30">
        <v>944.8</v>
      </c>
      <c r="E10" s="31">
        <v>478.9</v>
      </c>
      <c r="F10" s="31">
        <v>460.3</v>
      </c>
      <c r="G10" s="32">
        <v>939.1</v>
      </c>
      <c r="H10" s="30">
        <v>337.5</v>
      </c>
      <c r="I10" s="31">
        <v>285.3</v>
      </c>
      <c r="J10" s="31">
        <v>62.1</v>
      </c>
      <c r="K10" s="32">
        <f t="shared" ref="K10:K11" si="0">SUM(I10:J10)</f>
        <v>347.40000000000003</v>
      </c>
      <c r="L10" s="30">
        <v>323.39999999999998</v>
      </c>
      <c r="M10" s="31">
        <v>269.10000000000002</v>
      </c>
      <c r="N10" s="31">
        <v>54.9</v>
      </c>
      <c r="O10" s="32">
        <f t="shared" ref="O10:O11" si="1">SUM(M10:N10)</f>
        <v>324</v>
      </c>
      <c r="P10" s="21" t="s">
        <v>27</v>
      </c>
    </row>
    <row r="11" spans="3:16" ht="32.25" customHeight="1">
      <c r="C11" s="33" t="s">
        <v>7</v>
      </c>
      <c r="D11" s="30">
        <v>336.6</v>
      </c>
      <c r="E11" s="31">
        <v>239.5</v>
      </c>
      <c r="F11" s="31">
        <v>108.9</v>
      </c>
      <c r="G11" s="32">
        <v>348.3</v>
      </c>
      <c r="H11" s="30">
        <v>362.6</v>
      </c>
      <c r="I11" s="31">
        <v>265.2</v>
      </c>
      <c r="J11" s="31">
        <v>84.5</v>
      </c>
      <c r="K11" s="32">
        <f t="shared" si="0"/>
        <v>349.7</v>
      </c>
      <c r="L11" s="30">
        <v>376.2</v>
      </c>
      <c r="M11" s="31">
        <v>242.8</v>
      </c>
      <c r="N11" s="31">
        <v>88.1</v>
      </c>
      <c r="O11" s="32">
        <f t="shared" si="1"/>
        <v>330.9</v>
      </c>
      <c r="P11" s="21" t="s">
        <v>27</v>
      </c>
    </row>
    <row r="12" spans="3:16">
      <c r="C12" s="34" t="s">
        <v>8</v>
      </c>
      <c r="D12" s="35">
        <v>2384.1999999999998</v>
      </c>
      <c r="E12" s="35">
        <v>1528.3</v>
      </c>
      <c r="F12" s="35">
        <v>771.2</v>
      </c>
      <c r="G12" s="35">
        <v>2299.6</v>
      </c>
      <c r="H12" s="35">
        <f t="shared" ref="H12:O12" si="2">SUM(H9:H11)</f>
        <v>1686.6999999999998</v>
      </c>
      <c r="I12" s="35">
        <f t="shared" si="2"/>
        <v>1283.2</v>
      </c>
      <c r="J12" s="35">
        <f t="shared" si="2"/>
        <v>338.6</v>
      </c>
      <c r="K12" s="35">
        <f t="shared" si="2"/>
        <v>1621.8000000000002</v>
      </c>
      <c r="L12" s="35">
        <f t="shared" si="2"/>
        <v>1409.3999999999999</v>
      </c>
      <c r="M12" s="35">
        <f t="shared" si="2"/>
        <v>1040.7</v>
      </c>
      <c r="N12" s="35">
        <f t="shared" si="2"/>
        <v>325.89999999999998</v>
      </c>
      <c r="O12" s="35">
        <f t="shared" si="2"/>
        <v>1366.6</v>
      </c>
      <c r="P12" s="21" t="s">
        <v>27</v>
      </c>
    </row>
    <row r="13" spans="3:16">
      <c r="C13" s="21"/>
      <c r="D13" s="21"/>
      <c r="E13" s="21"/>
      <c r="F13" s="21"/>
      <c r="G13" s="21"/>
      <c r="H13" s="21"/>
      <c r="I13" s="21"/>
      <c r="J13" s="21"/>
      <c r="K13" s="36" t="s">
        <v>27</v>
      </c>
      <c r="L13" s="36" t="s">
        <v>27</v>
      </c>
      <c r="M13" s="21"/>
      <c r="N13" s="21"/>
      <c r="O13" s="21"/>
      <c r="P13" s="36" t="s">
        <v>27</v>
      </c>
    </row>
    <row r="14" spans="3:16" ht="15.75">
      <c r="C14" s="22" t="s">
        <v>35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3:16" ht="12" customHeight="1">
      <c r="C15" s="160" t="s">
        <v>4</v>
      </c>
      <c r="D15" s="151">
        <v>2015</v>
      </c>
      <c r="E15" s="151"/>
      <c r="F15" s="151"/>
      <c r="G15" s="151"/>
      <c r="H15" s="152">
        <v>2016</v>
      </c>
      <c r="I15" s="153"/>
      <c r="J15" s="153"/>
      <c r="K15" s="154"/>
      <c r="L15" s="152">
        <v>2017</v>
      </c>
      <c r="M15" s="153"/>
      <c r="N15" s="153"/>
      <c r="O15" s="154"/>
      <c r="P15" s="21"/>
    </row>
    <row r="16" spans="3:16" ht="12" customHeight="1">
      <c r="C16" s="160"/>
      <c r="D16" s="155" t="s">
        <v>20</v>
      </c>
      <c r="E16" s="23" t="s">
        <v>21</v>
      </c>
      <c r="F16" s="23" t="s">
        <v>22</v>
      </c>
      <c r="G16" s="24" t="s">
        <v>23</v>
      </c>
      <c r="H16" s="155" t="s">
        <v>20</v>
      </c>
      <c r="I16" s="23" t="s">
        <v>21</v>
      </c>
      <c r="J16" s="23" t="s">
        <v>22</v>
      </c>
      <c r="K16" s="24" t="s">
        <v>23</v>
      </c>
      <c r="L16" s="155" t="s">
        <v>20</v>
      </c>
      <c r="M16" s="23" t="s">
        <v>21</v>
      </c>
      <c r="N16" s="23" t="s">
        <v>22</v>
      </c>
      <c r="O16" s="24" t="s">
        <v>23</v>
      </c>
      <c r="P16" s="21"/>
    </row>
    <row r="17" spans="3:16" ht="32.25" customHeight="1">
      <c r="C17" s="160"/>
      <c r="D17" s="155"/>
      <c r="E17" s="37" t="s">
        <v>24</v>
      </c>
      <c r="F17" s="37" t="s">
        <v>25</v>
      </c>
      <c r="G17" s="38" t="s">
        <v>26</v>
      </c>
      <c r="H17" s="155"/>
      <c r="I17" s="37" t="s">
        <v>24</v>
      </c>
      <c r="J17" s="37" t="s">
        <v>25</v>
      </c>
      <c r="K17" s="38" t="s">
        <v>26</v>
      </c>
      <c r="L17" s="155"/>
      <c r="M17" s="37" t="s">
        <v>24</v>
      </c>
      <c r="N17" s="37" t="s">
        <v>25</v>
      </c>
      <c r="O17" s="38" t="s">
        <v>26</v>
      </c>
      <c r="P17" s="21"/>
    </row>
    <row r="18" spans="3:16" ht="20.25" customHeight="1">
      <c r="C18" s="25" t="s">
        <v>5</v>
      </c>
      <c r="D18" s="39">
        <v>247.1</v>
      </c>
      <c r="E18" s="40">
        <v>237.4</v>
      </c>
      <c r="F18" s="40">
        <v>31.2</v>
      </c>
      <c r="G18" s="41">
        <v>268.8</v>
      </c>
      <c r="H18" s="39">
        <v>588.29999999999995</v>
      </c>
      <c r="I18" s="40">
        <v>558.20000000000005</v>
      </c>
      <c r="J18" s="40">
        <v>29</v>
      </c>
      <c r="K18" s="41">
        <v>587.1</v>
      </c>
      <c r="L18" s="39">
        <v>83.7</v>
      </c>
      <c r="M18" s="40">
        <v>67</v>
      </c>
      <c r="N18" s="40">
        <v>13.2</v>
      </c>
      <c r="O18" s="41">
        <f>SUM(M18:N18)</f>
        <v>80.2</v>
      </c>
      <c r="P18" s="42" t="s">
        <v>27</v>
      </c>
    </row>
    <row r="19" spans="3:16" ht="15.95" customHeight="1">
      <c r="C19" s="29" t="s">
        <v>6</v>
      </c>
      <c r="D19" s="43">
        <v>29.1</v>
      </c>
      <c r="E19" s="44">
        <v>19.8</v>
      </c>
      <c r="F19" s="44">
        <v>7.6</v>
      </c>
      <c r="G19" s="45">
        <v>27.4</v>
      </c>
      <c r="H19" s="43">
        <v>13.2</v>
      </c>
      <c r="I19" s="44">
        <v>7</v>
      </c>
      <c r="J19" s="44">
        <v>6.6</v>
      </c>
      <c r="K19" s="45">
        <v>13.6</v>
      </c>
      <c r="L19" s="43">
        <v>7.2</v>
      </c>
      <c r="M19" s="44">
        <v>5</v>
      </c>
      <c r="N19" s="44">
        <v>5.4</v>
      </c>
      <c r="O19" s="45">
        <f>SUM(M19:N19)</f>
        <v>10.4</v>
      </c>
      <c r="P19" s="21" t="s">
        <v>27</v>
      </c>
    </row>
    <row r="20" spans="3:16" ht="30.75" customHeight="1">
      <c r="C20" s="33" t="s">
        <v>7</v>
      </c>
      <c r="D20" s="43">
        <v>28.6</v>
      </c>
      <c r="E20" s="44">
        <v>20</v>
      </c>
      <c r="F20" s="44">
        <v>2.1</v>
      </c>
      <c r="G20" s="45">
        <v>22.1</v>
      </c>
      <c r="H20" s="43">
        <v>12.4</v>
      </c>
      <c r="I20" s="44">
        <v>8.9</v>
      </c>
      <c r="J20" s="44">
        <v>3.6</v>
      </c>
      <c r="K20" s="45">
        <v>12.6</v>
      </c>
      <c r="L20" s="43">
        <v>35.6</v>
      </c>
      <c r="M20" s="44">
        <v>29.7</v>
      </c>
      <c r="N20" s="44">
        <v>3.7</v>
      </c>
      <c r="O20" s="45">
        <f>SUM(M20:N20)</f>
        <v>33.4</v>
      </c>
      <c r="P20" s="21" t="s">
        <v>27</v>
      </c>
    </row>
    <row r="21" spans="3:16">
      <c r="C21" s="34" t="s">
        <v>8</v>
      </c>
      <c r="D21" s="46">
        <v>304.8</v>
      </c>
      <c r="E21" s="47">
        <v>277.2</v>
      </c>
      <c r="F21" s="47">
        <v>40.9</v>
      </c>
      <c r="G21" s="47">
        <v>318.3</v>
      </c>
      <c r="H21" s="46">
        <f t="shared" ref="H21:O21" si="3">SUM(H18:H20)</f>
        <v>613.9</v>
      </c>
      <c r="I21" s="47">
        <f t="shared" si="3"/>
        <v>574.1</v>
      </c>
      <c r="J21" s="47">
        <f t="shared" si="3"/>
        <v>39.200000000000003</v>
      </c>
      <c r="K21" s="47">
        <f t="shared" si="3"/>
        <v>613.30000000000007</v>
      </c>
      <c r="L21" s="46">
        <f t="shared" si="3"/>
        <v>126.5</v>
      </c>
      <c r="M21" s="47">
        <f t="shared" si="3"/>
        <v>101.7</v>
      </c>
      <c r="N21" s="47">
        <f t="shared" si="3"/>
        <v>22.3</v>
      </c>
      <c r="O21" s="47">
        <f t="shared" si="3"/>
        <v>124</v>
      </c>
      <c r="P21" s="21" t="s">
        <v>27</v>
      </c>
    </row>
    <row r="22" spans="3:16"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 t="s">
        <v>27</v>
      </c>
      <c r="P22" s="21"/>
    </row>
    <row r="23" spans="3:16" ht="15.75">
      <c r="C23" s="48" t="s">
        <v>40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3:16" ht="12.75" customHeight="1">
      <c r="C24" s="160" t="s">
        <v>4</v>
      </c>
      <c r="D24" s="151">
        <v>2015</v>
      </c>
      <c r="E24" s="151"/>
      <c r="F24" s="151"/>
      <c r="G24" s="151"/>
      <c r="H24" s="152">
        <v>2016</v>
      </c>
      <c r="I24" s="153"/>
      <c r="J24" s="153"/>
      <c r="K24" s="154"/>
      <c r="L24" s="152">
        <v>2017</v>
      </c>
      <c r="M24" s="153"/>
      <c r="N24" s="153"/>
      <c r="O24" s="154"/>
      <c r="P24" s="21"/>
    </row>
    <row r="25" spans="3:16" ht="13.5" customHeight="1">
      <c r="C25" s="160"/>
      <c r="D25" s="155" t="s">
        <v>20</v>
      </c>
      <c r="E25" s="23" t="s">
        <v>28</v>
      </c>
      <c r="F25" s="23" t="s">
        <v>22</v>
      </c>
      <c r="G25" s="24" t="s">
        <v>23</v>
      </c>
      <c r="H25" s="155" t="s">
        <v>20</v>
      </c>
      <c r="I25" s="23" t="s">
        <v>21</v>
      </c>
      <c r="J25" s="23" t="s">
        <v>22</v>
      </c>
      <c r="K25" s="24" t="s">
        <v>23</v>
      </c>
      <c r="L25" s="155" t="s">
        <v>20</v>
      </c>
      <c r="M25" s="23" t="s">
        <v>21</v>
      </c>
      <c r="N25" s="23" t="s">
        <v>22</v>
      </c>
      <c r="O25" s="24" t="s">
        <v>23</v>
      </c>
      <c r="P25" s="21"/>
    </row>
    <row r="26" spans="3:16" ht="29.25" customHeight="1">
      <c r="C26" s="160"/>
      <c r="D26" s="155"/>
      <c r="E26" s="37" t="s">
        <v>29</v>
      </c>
      <c r="F26" s="37" t="s">
        <v>25</v>
      </c>
      <c r="G26" s="38" t="s">
        <v>26</v>
      </c>
      <c r="H26" s="155"/>
      <c r="I26" s="37" t="s">
        <v>24</v>
      </c>
      <c r="J26" s="37" t="s">
        <v>25</v>
      </c>
      <c r="K26" s="38" t="s">
        <v>26</v>
      </c>
      <c r="L26" s="155"/>
      <c r="M26" s="37" t="s">
        <v>24</v>
      </c>
      <c r="N26" s="37" t="s">
        <v>25</v>
      </c>
      <c r="O26" s="38" t="s">
        <v>26</v>
      </c>
      <c r="P26" s="21"/>
    </row>
    <row r="27" spans="3:16" ht="21.75" customHeight="1">
      <c r="C27" s="49" t="s">
        <v>5</v>
      </c>
      <c r="D27" s="26">
        <v>1350</v>
      </c>
      <c r="E27" s="27">
        <v>1047.4000000000001</v>
      </c>
      <c r="F27" s="27">
        <v>233.3</v>
      </c>
      <c r="G27" s="28">
        <v>1280.9000000000001</v>
      </c>
      <c r="H27" s="26">
        <v>1574.9</v>
      </c>
      <c r="I27" s="27">
        <v>1290.9000000000001</v>
      </c>
      <c r="J27" s="27">
        <v>221</v>
      </c>
      <c r="K27" s="28">
        <f>SUM(I27:J27)</f>
        <v>1511.9</v>
      </c>
      <c r="L27" s="26">
        <f t="shared" ref="L27:N29" si="4">SUM(L9,L18)</f>
        <v>793.5</v>
      </c>
      <c r="M27" s="27">
        <f t="shared" si="4"/>
        <v>595.79999999999995</v>
      </c>
      <c r="N27" s="27">
        <f t="shared" si="4"/>
        <v>196.1</v>
      </c>
      <c r="O27" s="28">
        <f>SUM(M27:N27)</f>
        <v>791.9</v>
      </c>
      <c r="P27" s="36"/>
    </row>
    <row r="28" spans="3:16">
      <c r="C28" s="50" t="s">
        <v>6</v>
      </c>
      <c r="D28" s="30">
        <v>973.9</v>
      </c>
      <c r="E28" s="31">
        <v>498.7</v>
      </c>
      <c r="F28" s="31">
        <v>467.9</v>
      </c>
      <c r="G28" s="32">
        <v>966.5</v>
      </c>
      <c r="H28" s="30">
        <v>350.7</v>
      </c>
      <c r="I28" s="31">
        <v>292.39999999999998</v>
      </c>
      <c r="J28" s="31">
        <v>68.7</v>
      </c>
      <c r="K28" s="32">
        <f t="shared" ref="K28:K29" si="5">SUM(I28:J28)</f>
        <v>361.09999999999997</v>
      </c>
      <c r="L28" s="30">
        <f t="shared" si="4"/>
        <v>330.59999999999997</v>
      </c>
      <c r="M28" s="31">
        <f t="shared" si="4"/>
        <v>274.10000000000002</v>
      </c>
      <c r="N28" s="31">
        <f t="shared" si="4"/>
        <v>60.3</v>
      </c>
      <c r="O28" s="32">
        <f t="shared" ref="O28:O29" si="6">SUM(M28:N28)</f>
        <v>334.40000000000003</v>
      </c>
      <c r="P28" s="36"/>
    </row>
    <row r="29" spans="3:16" ht="28.5" customHeight="1">
      <c r="C29" s="50" t="s">
        <v>7</v>
      </c>
      <c r="D29" s="30">
        <v>365.1</v>
      </c>
      <c r="E29" s="31">
        <v>259.39999999999998</v>
      </c>
      <c r="F29" s="31">
        <v>110.9</v>
      </c>
      <c r="G29" s="32">
        <v>370.4</v>
      </c>
      <c r="H29" s="30">
        <v>375.1</v>
      </c>
      <c r="I29" s="31">
        <v>274.10000000000002</v>
      </c>
      <c r="J29" s="31">
        <v>88.1</v>
      </c>
      <c r="K29" s="32">
        <f t="shared" si="5"/>
        <v>362.20000000000005</v>
      </c>
      <c r="L29" s="30">
        <f t="shared" si="4"/>
        <v>411.8</v>
      </c>
      <c r="M29" s="31">
        <f t="shared" si="4"/>
        <v>272.5</v>
      </c>
      <c r="N29" s="31">
        <f t="shared" si="4"/>
        <v>91.8</v>
      </c>
      <c r="O29" s="32">
        <f t="shared" si="6"/>
        <v>364.3</v>
      </c>
      <c r="P29" s="36"/>
    </row>
    <row r="30" spans="3:16">
      <c r="C30" s="51" t="s">
        <v>8</v>
      </c>
      <c r="D30" s="52">
        <v>2689</v>
      </c>
      <c r="E30" s="35">
        <v>1805.5</v>
      </c>
      <c r="F30" s="35">
        <v>812.1</v>
      </c>
      <c r="G30" s="35">
        <v>2617.9</v>
      </c>
      <c r="H30" s="52">
        <f t="shared" ref="H30:O30" si="7">SUM(H27:H29)</f>
        <v>2300.7000000000003</v>
      </c>
      <c r="I30" s="35">
        <f t="shared" si="7"/>
        <v>1857.4</v>
      </c>
      <c r="J30" s="35">
        <f t="shared" si="7"/>
        <v>377.79999999999995</v>
      </c>
      <c r="K30" s="35">
        <f t="shared" si="7"/>
        <v>2235.1999999999998</v>
      </c>
      <c r="L30" s="52">
        <f t="shared" si="7"/>
        <v>1535.8999999999999</v>
      </c>
      <c r="M30" s="35">
        <f t="shared" si="7"/>
        <v>1142.4000000000001</v>
      </c>
      <c r="N30" s="35">
        <f t="shared" si="7"/>
        <v>348.2</v>
      </c>
      <c r="O30" s="35">
        <f t="shared" si="7"/>
        <v>1490.6</v>
      </c>
      <c r="P30" s="36"/>
    </row>
    <row r="31" spans="3:16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3:16" ht="15.75">
      <c r="C32" s="53" t="s">
        <v>36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3:16" ht="12" customHeight="1">
      <c r="C33" s="150" t="s">
        <v>4</v>
      </c>
      <c r="D33" s="151">
        <v>2015</v>
      </c>
      <c r="E33" s="151"/>
      <c r="F33" s="151"/>
      <c r="G33" s="151"/>
      <c r="H33" s="152">
        <v>2016</v>
      </c>
      <c r="I33" s="153"/>
      <c r="J33" s="153"/>
      <c r="K33" s="154"/>
      <c r="L33" s="152">
        <v>2017</v>
      </c>
      <c r="M33" s="153"/>
      <c r="N33" s="153"/>
      <c r="O33" s="154"/>
      <c r="P33" s="21"/>
    </row>
    <row r="34" spans="3:16" ht="13.5" customHeight="1">
      <c r="C34" s="150"/>
      <c r="D34" s="155" t="s">
        <v>20</v>
      </c>
      <c r="E34" s="23" t="s">
        <v>21</v>
      </c>
      <c r="F34" s="23" t="s">
        <v>22</v>
      </c>
      <c r="G34" s="24" t="s">
        <v>23</v>
      </c>
      <c r="H34" s="155" t="s">
        <v>20</v>
      </c>
      <c r="I34" s="23" t="s">
        <v>21</v>
      </c>
      <c r="J34" s="23" t="s">
        <v>22</v>
      </c>
      <c r="K34" s="24" t="s">
        <v>23</v>
      </c>
      <c r="L34" s="155" t="s">
        <v>20</v>
      </c>
      <c r="M34" s="23" t="s">
        <v>21</v>
      </c>
      <c r="N34" s="23" t="s">
        <v>22</v>
      </c>
      <c r="O34" s="24" t="s">
        <v>23</v>
      </c>
      <c r="P34" s="21"/>
    </row>
    <row r="35" spans="3:16" ht="28.5" customHeight="1">
      <c r="C35" s="150"/>
      <c r="D35" s="155"/>
      <c r="E35" s="37" t="s">
        <v>24</v>
      </c>
      <c r="F35" s="37" t="s">
        <v>25</v>
      </c>
      <c r="G35" s="38" t="s">
        <v>26</v>
      </c>
      <c r="H35" s="155"/>
      <c r="I35" s="37" t="s">
        <v>24</v>
      </c>
      <c r="J35" s="37" t="s">
        <v>25</v>
      </c>
      <c r="K35" s="38" t="s">
        <v>26</v>
      </c>
      <c r="L35" s="155"/>
      <c r="M35" s="37" t="s">
        <v>24</v>
      </c>
      <c r="N35" s="37" t="s">
        <v>25</v>
      </c>
      <c r="O35" s="38" t="s">
        <v>26</v>
      </c>
      <c r="P35" s="21"/>
    </row>
    <row r="36" spans="3:16" ht="18">
      <c r="C36" s="49" t="s">
        <v>5</v>
      </c>
      <c r="D36" s="39">
        <v>498.5</v>
      </c>
      <c r="E36" s="40">
        <v>215.1</v>
      </c>
      <c r="F36" s="40">
        <v>233.18</v>
      </c>
      <c r="G36" s="41">
        <v>451.5</v>
      </c>
      <c r="H36" s="39">
        <v>693.7</v>
      </c>
      <c r="I36" s="40">
        <v>314.5</v>
      </c>
      <c r="J36" s="40">
        <v>179.1</v>
      </c>
      <c r="K36" s="41">
        <f>SUM(I36:J36)</f>
        <v>493.6</v>
      </c>
      <c r="L36" s="39">
        <v>312.5</v>
      </c>
      <c r="M36" s="40">
        <v>190.8</v>
      </c>
      <c r="N36" s="40">
        <v>69.5</v>
      </c>
      <c r="O36" s="41">
        <f>SUM(M36:N36)</f>
        <v>260.3</v>
      </c>
      <c r="P36" s="21"/>
    </row>
    <row r="37" spans="3:16">
      <c r="C37" s="54" t="s">
        <v>6</v>
      </c>
      <c r="D37" s="43">
        <v>1212.5</v>
      </c>
      <c r="E37" s="44">
        <v>417.9</v>
      </c>
      <c r="F37" s="44">
        <v>676.56</v>
      </c>
      <c r="G37" s="45">
        <v>1086.5</v>
      </c>
      <c r="H37" s="43">
        <v>152.19999999999999</v>
      </c>
      <c r="I37" s="44">
        <v>61.6</v>
      </c>
      <c r="J37" s="44">
        <v>39.700000000000003</v>
      </c>
      <c r="K37" s="45">
        <f>SUM(I37:J37)</f>
        <v>101.30000000000001</v>
      </c>
      <c r="L37" s="43">
        <v>146.30000000000001</v>
      </c>
      <c r="M37" s="44">
        <v>71.099999999999994</v>
      </c>
      <c r="N37" s="44">
        <v>48.8</v>
      </c>
      <c r="O37" s="45">
        <f>SUM(M37:N37)</f>
        <v>119.89999999999999</v>
      </c>
      <c r="P37" s="21"/>
    </row>
    <row r="38" spans="3:16" ht="29.25" customHeight="1">
      <c r="C38" s="50" t="s">
        <v>7</v>
      </c>
      <c r="D38" s="43">
        <v>210.9</v>
      </c>
      <c r="E38" s="44">
        <v>72.8</v>
      </c>
      <c r="F38" s="44">
        <v>95.3</v>
      </c>
      <c r="G38" s="45">
        <v>165.8</v>
      </c>
      <c r="H38" s="43">
        <v>503.6</v>
      </c>
      <c r="I38" s="44">
        <v>358.2</v>
      </c>
      <c r="J38" s="44">
        <v>57.2</v>
      </c>
      <c r="K38" s="45">
        <f>SUM(I38:J38)</f>
        <v>415.4</v>
      </c>
      <c r="L38" s="43">
        <v>371.1</v>
      </c>
      <c r="M38" s="44">
        <v>103</v>
      </c>
      <c r="N38" s="44">
        <v>84.9</v>
      </c>
      <c r="O38" s="45">
        <f>SUM(M38:N38)</f>
        <v>187.9</v>
      </c>
      <c r="P38" s="21"/>
    </row>
    <row r="39" spans="3:16">
      <c r="C39" s="55" t="s">
        <v>8</v>
      </c>
      <c r="D39" s="46">
        <v>1921.9</v>
      </c>
      <c r="E39" s="47">
        <v>705.8</v>
      </c>
      <c r="F39" s="47">
        <v>1005.04</v>
      </c>
      <c r="G39" s="47">
        <v>1703.7</v>
      </c>
      <c r="H39" s="46">
        <f>SUM(H36:H38)</f>
        <v>1349.5</v>
      </c>
      <c r="I39" s="47">
        <f t="shared" ref="I39:K39" si="8">SUM(I36:I38)</f>
        <v>734.3</v>
      </c>
      <c r="J39" s="47">
        <f t="shared" si="8"/>
        <v>276</v>
      </c>
      <c r="K39" s="47">
        <f t="shared" si="8"/>
        <v>1010.3000000000001</v>
      </c>
      <c r="L39" s="46">
        <f>SUM(L36:L38)</f>
        <v>829.90000000000009</v>
      </c>
      <c r="M39" s="47">
        <f t="shared" ref="M39:O39" si="9">SUM(M36:M38)</f>
        <v>364.9</v>
      </c>
      <c r="N39" s="47">
        <f t="shared" si="9"/>
        <v>203.2</v>
      </c>
      <c r="O39" s="47">
        <f t="shared" si="9"/>
        <v>568.1</v>
      </c>
      <c r="P39" s="56" t="s">
        <v>27</v>
      </c>
    </row>
    <row r="40" spans="3:16"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3:16" ht="15.75">
      <c r="C41" s="22" t="s">
        <v>37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3:16" ht="12" customHeight="1">
      <c r="C42" s="150" t="s">
        <v>4</v>
      </c>
      <c r="D42" s="151">
        <v>2015</v>
      </c>
      <c r="E42" s="151"/>
      <c r="F42" s="151"/>
      <c r="G42" s="151"/>
      <c r="H42" s="152">
        <v>2016</v>
      </c>
      <c r="I42" s="153"/>
      <c r="J42" s="153"/>
      <c r="K42" s="154"/>
      <c r="L42" s="152">
        <v>2017</v>
      </c>
      <c r="M42" s="153"/>
      <c r="N42" s="153"/>
      <c r="O42" s="154"/>
      <c r="P42" s="21"/>
    </row>
    <row r="43" spans="3:16" ht="12.75" customHeight="1">
      <c r="C43" s="150"/>
      <c r="D43" s="155" t="s">
        <v>20</v>
      </c>
      <c r="E43" s="23" t="s">
        <v>21</v>
      </c>
      <c r="F43" s="23" t="s">
        <v>22</v>
      </c>
      <c r="G43" s="24" t="s">
        <v>23</v>
      </c>
      <c r="H43" s="155" t="s">
        <v>20</v>
      </c>
      <c r="I43" s="23" t="s">
        <v>21</v>
      </c>
      <c r="J43" s="23" t="s">
        <v>22</v>
      </c>
      <c r="K43" s="24" t="s">
        <v>23</v>
      </c>
      <c r="L43" s="155" t="s">
        <v>20</v>
      </c>
      <c r="M43" s="23" t="s">
        <v>21</v>
      </c>
      <c r="N43" s="23" t="s">
        <v>22</v>
      </c>
      <c r="O43" s="24" t="s">
        <v>23</v>
      </c>
      <c r="P43" s="21"/>
    </row>
    <row r="44" spans="3:16" ht="28.5" customHeight="1">
      <c r="C44" s="150"/>
      <c r="D44" s="155"/>
      <c r="E44" s="37" t="s">
        <v>24</v>
      </c>
      <c r="F44" s="37" t="s">
        <v>25</v>
      </c>
      <c r="G44" s="38" t="s">
        <v>26</v>
      </c>
      <c r="H44" s="155"/>
      <c r="I44" s="37" t="s">
        <v>24</v>
      </c>
      <c r="J44" s="37" t="s">
        <v>25</v>
      </c>
      <c r="K44" s="38" t="s">
        <v>26</v>
      </c>
      <c r="L44" s="155"/>
      <c r="M44" s="37" t="s">
        <v>24</v>
      </c>
      <c r="N44" s="37" t="s">
        <v>25</v>
      </c>
      <c r="O44" s="38" t="s">
        <v>26</v>
      </c>
      <c r="P44" s="21"/>
    </row>
    <row r="45" spans="3:16" ht="20.25" customHeight="1">
      <c r="C45" s="49" t="s">
        <v>5</v>
      </c>
      <c r="D45" s="39">
        <v>81.900000000000006</v>
      </c>
      <c r="E45" s="40">
        <v>27.3</v>
      </c>
      <c r="F45" s="40">
        <v>57</v>
      </c>
      <c r="G45" s="41">
        <v>85.1</v>
      </c>
      <c r="H45" s="39">
        <v>6</v>
      </c>
      <c r="I45" s="40">
        <v>1.4</v>
      </c>
      <c r="J45" s="40">
        <v>2.6</v>
      </c>
      <c r="K45" s="41">
        <f>SUM(I45:J45)</f>
        <v>4</v>
      </c>
      <c r="L45" s="39">
        <v>7.5</v>
      </c>
      <c r="M45" s="40">
        <v>2.1</v>
      </c>
      <c r="N45" s="40">
        <v>3.9</v>
      </c>
      <c r="O45" s="41">
        <f>SUM(M45:N45)</f>
        <v>6</v>
      </c>
      <c r="P45" s="21"/>
    </row>
    <row r="46" spans="3:16">
      <c r="C46" s="54" t="s">
        <v>6</v>
      </c>
      <c r="D46" s="43">
        <v>4.4000000000000004</v>
      </c>
      <c r="E46" s="44">
        <v>2.6</v>
      </c>
      <c r="F46" s="44">
        <v>5.3</v>
      </c>
      <c r="G46" s="45">
        <v>7.9</v>
      </c>
      <c r="H46" s="43">
        <v>0.2</v>
      </c>
      <c r="I46" s="44" t="s">
        <v>137</v>
      </c>
      <c r="J46" s="44">
        <v>4</v>
      </c>
      <c r="K46" s="45">
        <f>SUM(I46:J46)</f>
        <v>4</v>
      </c>
      <c r="L46" s="43">
        <v>0.1</v>
      </c>
      <c r="M46" s="44">
        <v>0.1</v>
      </c>
      <c r="N46" s="44">
        <v>0.1</v>
      </c>
      <c r="O46" s="45">
        <f>SUM(M46:N46)</f>
        <v>0.2</v>
      </c>
      <c r="P46" s="21"/>
    </row>
    <row r="47" spans="3:16" ht="27" customHeight="1">
      <c r="C47" s="50" t="s">
        <v>7</v>
      </c>
      <c r="D47" s="43">
        <v>47.7</v>
      </c>
      <c r="E47" s="44">
        <v>19.600000000000001</v>
      </c>
      <c r="F47" s="44">
        <v>16.3</v>
      </c>
      <c r="G47" s="45">
        <v>35.9</v>
      </c>
      <c r="H47" s="43">
        <v>16.3</v>
      </c>
      <c r="I47" s="44">
        <v>13.1</v>
      </c>
      <c r="J47" s="44">
        <v>0.4</v>
      </c>
      <c r="K47" s="45">
        <f>SUM(I47:J47)</f>
        <v>13.5</v>
      </c>
      <c r="L47" s="43">
        <v>16.2</v>
      </c>
      <c r="M47" s="44">
        <v>12.8</v>
      </c>
      <c r="N47" s="44">
        <v>0.5</v>
      </c>
      <c r="O47" s="45">
        <f>SUM(M47:N47)</f>
        <v>13.3</v>
      </c>
      <c r="P47" s="21"/>
    </row>
    <row r="48" spans="3:16">
      <c r="C48" s="55" t="s">
        <v>8</v>
      </c>
      <c r="D48" s="46">
        <v>134</v>
      </c>
      <c r="E48" s="47">
        <v>49.6</v>
      </c>
      <c r="F48" s="47">
        <v>78.5</v>
      </c>
      <c r="G48" s="47">
        <v>128.9</v>
      </c>
      <c r="H48" s="46">
        <f t="shared" ref="H48:O48" si="10">SUM(H45:H47)</f>
        <v>22.5</v>
      </c>
      <c r="I48" s="47">
        <f t="shared" si="10"/>
        <v>14.5</v>
      </c>
      <c r="J48" s="47">
        <f t="shared" si="10"/>
        <v>7</v>
      </c>
      <c r="K48" s="47">
        <f t="shared" si="10"/>
        <v>21.5</v>
      </c>
      <c r="L48" s="46">
        <f t="shared" si="10"/>
        <v>23.799999999999997</v>
      </c>
      <c r="M48" s="47">
        <f t="shared" si="10"/>
        <v>15</v>
      </c>
      <c r="N48" s="47">
        <f t="shared" si="10"/>
        <v>4.5</v>
      </c>
      <c r="O48" s="47">
        <f t="shared" si="10"/>
        <v>19.5</v>
      </c>
      <c r="P48" s="21"/>
    </row>
    <row r="49" spans="3:16"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3:16" ht="15.75">
      <c r="C50" s="48" t="s">
        <v>41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3:16" ht="13.5" customHeight="1">
      <c r="C51" s="150" t="s">
        <v>4</v>
      </c>
      <c r="D51" s="151">
        <v>2015</v>
      </c>
      <c r="E51" s="151"/>
      <c r="F51" s="151"/>
      <c r="G51" s="151"/>
      <c r="H51" s="152">
        <v>2016</v>
      </c>
      <c r="I51" s="153"/>
      <c r="J51" s="153"/>
      <c r="K51" s="154"/>
      <c r="L51" s="152">
        <v>2017</v>
      </c>
      <c r="M51" s="153"/>
      <c r="N51" s="153"/>
      <c r="O51" s="154"/>
      <c r="P51" s="21"/>
    </row>
    <row r="52" spans="3:16" ht="13.5" customHeight="1">
      <c r="C52" s="150"/>
      <c r="D52" s="155" t="s">
        <v>20</v>
      </c>
      <c r="E52" s="23" t="s">
        <v>21</v>
      </c>
      <c r="F52" s="23" t="s">
        <v>22</v>
      </c>
      <c r="G52" s="24" t="s">
        <v>23</v>
      </c>
      <c r="H52" s="155" t="s">
        <v>20</v>
      </c>
      <c r="I52" s="23" t="s">
        <v>21</v>
      </c>
      <c r="J52" s="23" t="s">
        <v>22</v>
      </c>
      <c r="K52" s="24" t="s">
        <v>23</v>
      </c>
      <c r="L52" s="155" t="s">
        <v>20</v>
      </c>
      <c r="M52" s="23" t="s">
        <v>21</v>
      </c>
      <c r="N52" s="23" t="s">
        <v>22</v>
      </c>
      <c r="O52" s="24" t="s">
        <v>23</v>
      </c>
      <c r="P52" s="21"/>
    </row>
    <row r="53" spans="3:16" ht="30.75" customHeight="1">
      <c r="C53" s="150"/>
      <c r="D53" s="155"/>
      <c r="E53" s="37" t="s">
        <v>24</v>
      </c>
      <c r="F53" s="37" t="s">
        <v>25</v>
      </c>
      <c r="G53" s="38" t="s">
        <v>26</v>
      </c>
      <c r="H53" s="155"/>
      <c r="I53" s="37" t="s">
        <v>24</v>
      </c>
      <c r="J53" s="37" t="s">
        <v>25</v>
      </c>
      <c r="K53" s="38" t="s">
        <v>26</v>
      </c>
      <c r="L53" s="155"/>
      <c r="M53" s="37" t="s">
        <v>24</v>
      </c>
      <c r="N53" s="37" t="s">
        <v>25</v>
      </c>
      <c r="O53" s="38" t="s">
        <v>26</v>
      </c>
      <c r="P53" s="21"/>
    </row>
    <row r="54" spans="3:16" ht="20.25" customHeight="1">
      <c r="C54" s="49" t="s">
        <v>5</v>
      </c>
      <c r="D54" s="39">
        <v>580.4</v>
      </c>
      <c r="E54" s="40">
        <v>242.4</v>
      </c>
      <c r="F54" s="40">
        <v>290.10000000000002</v>
      </c>
      <c r="G54" s="41">
        <v>536.6</v>
      </c>
      <c r="H54" s="39">
        <v>699.7</v>
      </c>
      <c r="I54" s="40">
        <v>315.89999999999998</v>
      </c>
      <c r="J54" s="40">
        <v>181.7</v>
      </c>
      <c r="K54" s="41">
        <v>497.6</v>
      </c>
      <c r="L54" s="39">
        <v>320</v>
      </c>
      <c r="M54" s="40">
        <v>192.9</v>
      </c>
      <c r="N54" s="40">
        <v>73.3</v>
      </c>
      <c r="O54" s="41">
        <v>266.2</v>
      </c>
      <c r="P54" s="21"/>
    </row>
    <row r="55" spans="3:16">
      <c r="C55" s="54" t="s">
        <v>6</v>
      </c>
      <c r="D55" s="43">
        <v>1216.9000000000001</v>
      </c>
      <c r="E55" s="44">
        <v>420.6</v>
      </c>
      <c r="F55" s="44">
        <v>681.9</v>
      </c>
      <c r="G55" s="45">
        <v>1094.4000000000001</v>
      </c>
      <c r="H55" s="43">
        <v>152.4</v>
      </c>
      <c r="I55" s="44">
        <v>61.6</v>
      </c>
      <c r="J55" s="44">
        <v>43.7</v>
      </c>
      <c r="K55" s="45">
        <v>105.3</v>
      </c>
      <c r="L55" s="43">
        <v>146.5</v>
      </c>
      <c r="M55" s="44">
        <v>71.2</v>
      </c>
      <c r="N55" s="44">
        <v>48.8</v>
      </c>
      <c r="O55" s="45">
        <v>120</v>
      </c>
      <c r="P55" s="21"/>
    </row>
    <row r="56" spans="3:16" ht="27" customHeight="1">
      <c r="C56" s="50" t="s">
        <v>7</v>
      </c>
      <c r="D56" s="43">
        <v>258.60000000000002</v>
      </c>
      <c r="E56" s="44">
        <v>92.4</v>
      </c>
      <c r="F56" s="44">
        <v>111.5</v>
      </c>
      <c r="G56" s="45">
        <v>201.7</v>
      </c>
      <c r="H56" s="43">
        <v>519.9</v>
      </c>
      <c r="I56" s="44">
        <v>371.3</v>
      </c>
      <c r="J56" s="44">
        <v>57.6</v>
      </c>
      <c r="K56" s="45">
        <v>428.9</v>
      </c>
      <c r="L56" s="43">
        <v>387.3</v>
      </c>
      <c r="M56" s="44">
        <v>115.8</v>
      </c>
      <c r="N56" s="44">
        <v>85.4</v>
      </c>
      <c r="O56" s="45">
        <v>201.2</v>
      </c>
      <c r="P56" s="21"/>
    </row>
    <row r="57" spans="3:16">
      <c r="C57" s="55" t="s">
        <v>8</v>
      </c>
      <c r="D57" s="46">
        <v>2055.9</v>
      </c>
      <c r="E57" s="47">
        <v>755.4</v>
      </c>
      <c r="F57" s="47">
        <v>1083.5</v>
      </c>
      <c r="G57" s="47">
        <v>1832.7</v>
      </c>
      <c r="H57" s="46">
        <v>1372</v>
      </c>
      <c r="I57" s="47">
        <v>748.8</v>
      </c>
      <c r="J57" s="47">
        <v>283</v>
      </c>
      <c r="K57" s="47">
        <v>1031.8</v>
      </c>
      <c r="L57" s="46">
        <v>853.9</v>
      </c>
      <c r="M57" s="47">
        <v>379.9</v>
      </c>
      <c r="N57" s="47">
        <v>207.6</v>
      </c>
      <c r="O57" s="47">
        <v>587.4</v>
      </c>
      <c r="P57" s="21"/>
    </row>
    <row r="58" spans="3:16"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</row>
    <row r="59" spans="3:16"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</row>
    <row r="60" spans="3:16" ht="32.25" customHeight="1">
      <c r="C60" s="149" t="s">
        <v>30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</row>
    <row r="61" spans="3:16"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3:16" ht="15.75">
      <c r="C62" s="22" t="s">
        <v>38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</row>
    <row r="63" spans="3:16">
      <c r="C63" s="150" t="s">
        <v>4</v>
      </c>
      <c r="D63" s="151">
        <v>2015</v>
      </c>
      <c r="E63" s="151"/>
      <c r="F63" s="151"/>
      <c r="G63" s="151"/>
      <c r="H63" s="152">
        <v>2016</v>
      </c>
      <c r="I63" s="153"/>
      <c r="J63" s="153"/>
      <c r="K63" s="154"/>
      <c r="L63" s="152">
        <v>2017</v>
      </c>
      <c r="M63" s="153"/>
      <c r="N63" s="153"/>
      <c r="O63" s="154"/>
      <c r="P63" s="57" t="s">
        <v>31</v>
      </c>
    </row>
    <row r="64" spans="3:16">
      <c r="C64" s="150"/>
      <c r="D64" s="161" t="s">
        <v>20</v>
      </c>
      <c r="E64" s="58" t="s">
        <v>21</v>
      </c>
      <c r="F64" s="58" t="s">
        <v>22</v>
      </c>
      <c r="G64" s="59" t="s">
        <v>23</v>
      </c>
      <c r="H64" s="161" t="s">
        <v>20</v>
      </c>
      <c r="I64" s="58" t="s">
        <v>21</v>
      </c>
      <c r="J64" s="58" t="s">
        <v>22</v>
      </c>
      <c r="K64" s="59" t="s">
        <v>23</v>
      </c>
      <c r="L64" s="161" t="s">
        <v>20</v>
      </c>
      <c r="M64" s="58" t="s">
        <v>21</v>
      </c>
      <c r="N64" s="58" t="s">
        <v>22</v>
      </c>
      <c r="O64" s="59" t="s">
        <v>23</v>
      </c>
      <c r="P64" s="162" t="s">
        <v>32</v>
      </c>
    </row>
    <row r="65" spans="3:16" ht="45.75" customHeight="1">
      <c r="C65" s="150"/>
      <c r="D65" s="161"/>
      <c r="E65" s="60" t="s">
        <v>24</v>
      </c>
      <c r="F65" s="60" t="s">
        <v>25</v>
      </c>
      <c r="G65" s="61" t="s">
        <v>26</v>
      </c>
      <c r="H65" s="161"/>
      <c r="I65" s="60" t="s">
        <v>24</v>
      </c>
      <c r="J65" s="60" t="s">
        <v>25</v>
      </c>
      <c r="K65" s="61" t="s">
        <v>26</v>
      </c>
      <c r="L65" s="161"/>
      <c r="M65" s="60" t="s">
        <v>24</v>
      </c>
      <c r="N65" s="60" t="s">
        <v>25</v>
      </c>
      <c r="O65" s="61" t="s">
        <v>26</v>
      </c>
      <c r="P65" s="163"/>
    </row>
    <row r="66" spans="3:16" ht="21.75" customHeight="1">
      <c r="C66" s="49" t="s">
        <v>5</v>
      </c>
      <c r="D66" s="26">
        <v>1930.4</v>
      </c>
      <c r="E66" s="27">
        <v>1289.8</v>
      </c>
      <c r="F66" s="27">
        <v>523.4</v>
      </c>
      <c r="G66" s="28">
        <v>1817.5</v>
      </c>
      <c r="H66" s="26">
        <v>2274.6</v>
      </c>
      <c r="I66" s="27">
        <v>1606.8</v>
      </c>
      <c r="J66" s="27">
        <v>402.7</v>
      </c>
      <c r="K66" s="62">
        <v>2009.5</v>
      </c>
      <c r="L66" s="26">
        <v>1113.5</v>
      </c>
      <c r="M66" s="27">
        <v>788.7</v>
      </c>
      <c r="N66" s="27">
        <v>269.39999999999998</v>
      </c>
      <c r="O66" s="62">
        <v>1058.0999999999999</v>
      </c>
      <c r="P66" s="63">
        <v>1080.31</v>
      </c>
    </row>
    <row r="67" spans="3:16">
      <c r="C67" s="54" t="s">
        <v>6</v>
      </c>
      <c r="D67" s="30">
        <v>2190.8000000000002</v>
      </c>
      <c r="E67" s="31">
        <v>919.3</v>
      </c>
      <c r="F67" s="31">
        <v>1149.8</v>
      </c>
      <c r="G67" s="32">
        <v>2060.9</v>
      </c>
      <c r="H67" s="30">
        <v>503.1</v>
      </c>
      <c r="I67" s="31">
        <v>353.9</v>
      </c>
      <c r="J67" s="31">
        <v>112.4</v>
      </c>
      <c r="K67" s="64">
        <v>466.3</v>
      </c>
      <c r="L67" s="30">
        <v>477.1</v>
      </c>
      <c r="M67" s="31">
        <v>345.3</v>
      </c>
      <c r="N67" s="31">
        <v>109.2</v>
      </c>
      <c r="O67" s="64">
        <v>454.5</v>
      </c>
      <c r="P67" s="65">
        <v>464.04</v>
      </c>
    </row>
    <row r="68" spans="3:16" ht="33.75" customHeight="1">
      <c r="C68" s="50" t="s">
        <v>7</v>
      </c>
      <c r="D68" s="30">
        <v>623.70000000000005</v>
      </c>
      <c r="E68" s="31">
        <v>351.8</v>
      </c>
      <c r="F68" s="31">
        <v>222.4</v>
      </c>
      <c r="G68" s="32">
        <v>572.1</v>
      </c>
      <c r="H68" s="30">
        <v>895</v>
      </c>
      <c r="I68" s="31">
        <v>645.4</v>
      </c>
      <c r="J68" s="31">
        <v>145.69999999999999</v>
      </c>
      <c r="K68" s="64">
        <v>791.1</v>
      </c>
      <c r="L68" s="30">
        <v>799.1</v>
      </c>
      <c r="M68" s="31">
        <v>388.3</v>
      </c>
      <c r="N68" s="31">
        <v>177.1</v>
      </c>
      <c r="O68" s="64">
        <v>565.4</v>
      </c>
      <c r="P68" s="65">
        <v>577.27</v>
      </c>
    </row>
    <row r="69" spans="3:16">
      <c r="C69" s="55" t="s">
        <v>8</v>
      </c>
      <c r="D69" s="52">
        <v>4744.8999999999996</v>
      </c>
      <c r="E69" s="35">
        <v>2560.9</v>
      </c>
      <c r="F69" s="35">
        <v>1895.6</v>
      </c>
      <c r="G69" s="35">
        <v>4450.5</v>
      </c>
      <c r="H69" s="52">
        <v>3672.8</v>
      </c>
      <c r="I69" s="35">
        <v>2606.1</v>
      </c>
      <c r="J69" s="35">
        <v>660.8</v>
      </c>
      <c r="K69" s="66">
        <v>3267</v>
      </c>
      <c r="L69" s="52">
        <v>2389.6999999999998</v>
      </c>
      <c r="M69" s="35">
        <v>1552.3</v>
      </c>
      <c r="N69" s="35">
        <v>555.70000000000005</v>
      </c>
      <c r="O69" s="66">
        <v>2078</v>
      </c>
      <c r="P69" s="66">
        <v>2121.6</v>
      </c>
    </row>
    <row r="70" spans="3:16"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3:16" ht="30.75" customHeight="1">
      <c r="C71" s="149" t="s">
        <v>33</v>
      </c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</row>
    <row r="72" spans="3:16"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3:16" ht="15.75">
      <c r="C73" s="67" t="s">
        <v>39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3:16">
      <c r="C74" s="150" t="s">
        <v>4</v>
      </c>
      <c r="D74" s="151">
        <v>2015</v>
      </c>
      <c r="E74" s="151"/>
      <c r="F74" s="151"/>
      <c r="G74" s="151"/>
      <c r="H74" s="152">
        <v>2016</v>
      </c>
      <c r="I74" s="153"/>
      <c r="J74" s="153"/>
      <c r="K74" s="154"/>
      <c r="L74" s="152">
        <v>2017</v>
      </c>
      <c r="M74" s="153"/>
      <c r="N74" s="153"/>
      <c r="O74" s="154"/>
      <c r="P74" s="57" t="s">
        <v>31</v>
      </c>
    </row>
    <row r="75" spans="3:16" ht="15" customHeight="1">
      <c r="C75" s="150"/>
      <c r="D75" s="161" t="s">
        <v>20</v>
      </c>
      <c r="E75" s="58" t="s">
        <v>21</v>
      </c>
      <c r="F75" s="58" t="s">
        <v>22</v>
      </c>
      <c r="G75" s="59" t="s">
        <v>23</v>
      </c>
      <c r="H75" s="161" t="s">
        <v>20</v>
      </c>
      <c r="I75" s="58" t="s">
        <v>21</v>
      </c>
      <c r="J75" s="58" t="s">
        <v>22</v>
      </c>
      <c r="K75" s="59" t="s">
        <v>23</v>
      </c>
      <c r="L75" s="161" t="s">
        <v>20</v>
      </c>
      <c r="M75" s="58" t="s">
        <v>21</v>
      </c>
      <c r="N75" s="58" t="s">
        <v>22</v>
      </c>
      <c r="O75" s="59" t="s">
        <v>23</v>
      </c>
      <c r="P75" s="162" t="s">
        <v>32</v>
      </c>
    </row>
    <row r="76" spans="3:16" ht="36">
      <c r="C76" s="150"/>
      <c r="D76" s="161"/>
      <c r="E76" s="60" t="s">
        <v>24</v>
      </c>
      <c r="F76" s="60" t="s">
        <v>25</v>
      </c>
      <c r="G76" s="61" t="s">
        <v>26</v>
      </c>
      <c r="H76" s="161"/>
      <c r="I76" s="60" t="s">
        <v>24</v>
      </c>
      <c r="J76" s="60" t="s">
        <v>25</v>
      </c>
      <c r="K76" s="61" t="s">
        <v>26</v>
      </c>
      <c r="L76" s="161"/>
      <c r="M76" s="60" t="s">
        <v>24</v>
      </c>
      <c r="N76" s="60" t="s">
        <v>25</v>
      </c>
      <c r="O76" s="61" t="s">
        <v>26</v>
      </c>
      <c r="P76" s="163"/>
    </row>
    <row r="77" spans="3:16" ht="21" customHeight="1">
      <c r="C77" s="49" t="s">
        <v>5</v>
      </c>
      <c r="D77" s="26">
        <v>1825.2</v>
      </c>
      <c r="E77" s="27">
        <v>1219.5</v>
      </c>
      <c r="F77" s="27">
        <v>495</v>
      </c>
      <c r="G77" s="28">
        <v>1714.5</v>
      </c>
      <c r="H77" s="26">
        <v>2125.8000000000002</v>
      </c>
      <c r="I77" s="27">
        <v>1501.7</v>
      </c>
      <c r="J77" s="27">
        <v>376.4</v>
      </c>
      <c r="K77" s="28">
        <v>1878</v>
      </c>
      <c r="L77" s="26">
        <v>1034.2</v>
      </c>
      <c r="M77" s="27">
        <v>732.6</v>
      </c>
      <c r="N77" s="27">
        <v>250.2</v>
      </c>
      <c r="O77" s="62">
        <f>SUM(M77:N77)</f>
        <v>982.8</v>
      </c>
      <c r="P77" s="62">
        <v>1003.4</v>
      </c>
    </row>
    <row r="78" spans="3:16">
      <c r="C78" s="54" t="s">
        <v>6</v>
      </c>
      <c r="D78" s="30">
        <v>2071.6</v>
      </c>
      <c r="E78" s="31">
        <v>869.1</v>
      </c>
      <c r="F78" s="31">
        <v>1087.0999999999999</v>
      </c>
      <c r="G78" s="32">
        <v>1956.2</v>
      </c>
      <c r="H78" s="30">
        <v>470.2</v>
      </c>
      <c r="I78" s="31">
        <v>330.7</v>
      </c>
      <c r="J78" s="31">
        <v>105</v>
      </c>
      <c r="K78" s="32">
        <v>435.8</v>
      </c>
      <c r="L78" s="30">
        <v>443.1</v>
      </c>
      <c r="M78" s="31">
        <v>320.7</v>
      </c>
      <c r="N78" s="31">
        <v>101.4</v>
      </c>
      <c r="O78" s="64">
        <f>SUM(M78:N78)</f>
        <v>422.1</v>
      </c>
      <c r="P78" s="64">
        <v>431</v>
      </c>
    </row>
    <row r="79" spans="3:16" ht="33.75" customHeight="1">
      <c r="C79" s="50" t="s">
        <v>7</v>
      </c>
      <c r="D79" s="30">
        <v>589.70000000000005</v>
      </c>
      <c r="E79" s="31">
        <v>332.7</v>
      </c>
      <c r="F79" s="31">
        <v>210.4</v>
      </c>
      <c r="G79" s="32">
        <v>543.1</v>
      </c>
      <c r="H79" s="30">
        <v>836.4</v>
      </c>
      <c r="I79" s="31">
        <v>603.20000000000005</v>
      </c>
      <c r="J79" s="31">
        <v>136.19999999999999</v>
      </c>
      <c r="K79" s="32">
        <v>739.3</v>
      </c>
      <c r="L79" s="30">
        <v>742.2</v>
      </c>
      <c r="M79" s="31">
        <v>360.7</v>
      </c>
      <c r="N79" s="31">
        <v>164.5</v>
      </c>
      <c r="O79" s="64">
        <f>SUM(M79:N79)</f>
        <v>525.20000000000005</v>
      </c>
      <c r="P79" s="64">
        <v>536.20000000000005</v>
      </c>
    </row>
    <row r="80" spans="3:16">
      <c r="C80" s="55" t="s">
        <v>8</v>
      </c>
      <c r="D80" s="52">
        <v>4486.5</v>
      </c>
      <c r="E80" s="35">
        <v>2421.4</v>
      </c>
      <c r="F80" s="35">
        <v>1792.4</v>
      </c>
      <c r="G80" s="35">
        <v>4213.8</v>
      </c>
      <c r="H80" s="52">
        <f>SUM(H77:H79)</f>
        <v>3432.4</v>
      </c>
      <c r="I80" s="52">
        <f t="shared" ref="I80:K80" si="11">SUM(I77:I79)</f>
        <v>2435.6000000000004</v>
      </c>
      <c r="J80" s="52">
        <f t="shared" si="11"/>
        <v>617.59999999999991</v>
      </c>
      <c r="K80" s="52">
        <f t="shared" si="11"/>
        <v>3053.1000000000004</v>
      </c>
      <c r="L80" s="52">
        <f>SUM(L77:L79)</f>
        <v>2219.5</v>
      </c>
      <c r="M80" s="52">
        <v>1413.9</v>
      </c>
      <c r="N80" s="52">
        <f t="shared" ref="N80:P80" si="12">SUM(N77:N79)</f>
        <v>516.1</v>
      </c>
      <c r="O80" s="68">
        <f t="shared" si="12"/>
        <v>1930.1000000000001</v>
      </c>
      <c r="P80" s="68">
        <f t="shared" si="12"/>
        <v>1970.6000000000001</v>
      </c>
    </row>
    <row r="82" spans="4:4">
      <c r="D82" s="69" t="s">
        <v>27</v>
      </c>
    </row>
  </sheetData>
  <mergeCells count="70">
    <mergeCell ref="C71:P71"/>
    <mergeCell ref="C74:C76"/>
    <mergeCell ref="D74:G74"/>
    <mergeCell ref="H74:K74"/>
    <mergeCell ref="L74:O74"/>
    <mergeCell ref="D75:D76"/>
    <mergeCell ref="H75:H76"/>
    <mergeCell ref="L75:L76"/>
    <mergeCell ref="P75:P76"/>
    <mergeCell ref="C60:P60"/>
    <mergeCell ref="C63:C65"/>
    <mergeCell ref="D63:G63"/>
    <mergeCell ref="H63:K63"/>
    <mergeCell ref="L63:O63"/>
    <mergeCell ref="D64:D65"/>
    <mergeCell ref="H64:H65"/>
    <mergeCell ref="L64:L65"/>
    <mergeCell ref="P64:P65"/>
    <mergeCell ref="C51:C53"/>
    <mergeCell ref="D51:G51"/>
    <mergeCell ref="H51:K51"/>
    <mergeCell ref="L51:O51"/>
    <mergeCell ref="D52:D53"/>
    <mergeCell ref="H52:H53"/>
    <mergeCell ref="L52:L53"/>
    <mergeCell ref="C42:C44"/>
    <mergeCell ref="D42:G42"/>
    <mergeCell ref="H42:K42"/>
    <mergeCell ref="L42:O42"/>
    <mergeCell ref="D43:D44"/>
    <mergeCell ref="H43:H44"/>
    <mergeCell ref="L43:L44"/>
    <mergeCell ref="C33:C35"/>
    <mergeCell ref="D33:G33"/>
    <mergeCell ref="H33:K33"/>
    <mergeCell ref="L33:O33"/>
    <mergeCell ref="D34:D35"/>
    <mergeCell ref="H34:H35"/>
    <mergeCell ref="L34:L35"/>
    <mergeCell ref="N7:N8"/>
    <mergeCell ref="C24:C26"/>
    <mergeCell ref="D24:G24"/>
    <mergeCell ref="H24:K24"/>
    <mergeCell ref="L24:O24"/>
    <mergeCell ref="D25:D26"/>
    <mergeCell ref="H25:H26"/>
    <mergeCell ref="L25:L26"/>
    <mergeCell ref="C15:C17"/>
    <mergeCell ref="D15:G15"/>
    <mergeCell ref="H15:K15"/>
    <mergeCell ref="L15:O15"/>
    <mergeCell ref="D16:D17"/>
    <mergeCell ref="H16:H17"/>
    <mergeCell ref="L16:L17"/>
    <mergeCell ref="C2:O2"/>
    <mergeCell ref="C5:C8"/>
    <mergeCell ref="D5:G5"/>
    <mergeCell ref="H5:K5"/>
    <mergeCell ref="L5:O5"/>
    <mergeCell ref="D6:D8"/>
    <mergeCell ref="H6:H8"/>
    <mergeCell ref="L6:L8"/>
    <mergeCell ref="E7:E8"/>
    <mergeCell ref="F7:F8"/>
    <mergeCell ref="O7:O8"/>
    <mergeCell ref="G7:G8"/>
    <mergeCell ref="I7:I8"/>
    <mergeCell ref="J7:J8"/>
    <mergeCell ref="K7:K8"/>
    <mergeCell ref="M7:M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5"/>
  <sheetViews>
    <sheetView topLeftCell="A8" zoomScaleNormal="100" workbookViewId="0">
      <selection activeCell="E21" sqref="E21"/>
    </sheetView>
  </sheetViews>
  <sheetFormatPr defaultColWidth="8.85546875" defaultRowHeight="15"/>
  <cols>
    <col min="1" max="1" width="8.7109375" style="70" customWidth="1"/>
    <col min="2" max="2" width="50.7109375" style="70" customWidth="1"/>
    <col min="3" max="4" width="26.7109375" style="70" customWidth="1"/>
    <col min="5" max="5" width="20.7109375" style="70" customWidth="1"/>
    <col min="6" max="6" width="30.7109375" style="70" customWidth="1"/>
    <col min="7" max="7" width="5.5703125" style="70" customWidth="1"/>
    <col min="8" max="8" width="15.140625" style="70" customWidth="1"/>
    <col min="9" max="16384" width="8.85546875" style="70"/>
  </cols>
  <sheetData>
    <row r="1" spans="2:8" ht="15" customHeight="1"/>
    <row r="2" spans="2:8" ht="30" customHeight="1">
      <c r="B2" s="166" t="s">
        <v>42</v>
      </c>
      <c r="C2" s="166"/>
      <c r="D2" s="166"/>
      <c r="E2" s="166"/>
      <c r="F2" s="166"/>
    </row>
    <row r="3" spans="2:8" ht="15" customHeight="1">
      <c r="B3" s="167" t="s">
        <v>43</v>
      </c>
      <c r="C3" s="168"/>
      <c r="D3" s="168"/>
      <c r="E3" s="168"/>
      <c r="F3" s="168"/>
    </row>
    <row r="4" spans="2:8" ht="15" customHeight="1">
      <c r="B4" s="71"/>
      <c r="C4" s="72"/>
      <c r="D4" s="72"/>
      <c r="E4" s="72"/>
      <c r="F4" s="72"/>
    </row>
    <row r="5" spans="2:8" ht="15" customHeight="1">
      <c r="B5" s="165"/>
      <c r="C5" s="165"/>
      <c r="D5" s="165"/>
      <c r="E5" s="165"/>
      <c r="F5" s="165"/>
    </row>
    <row r="6" spans="2:8" ht="15" customHeight="1">
      <c r="B6" s="164" t="s">
        <v>44</v>
      </c>
      <c r="C6" s="164"/>
      <c r="D6" s="164"/>
      <c r="E6" s="164"/>
      <c r="F6" s="164"/>
    </row>
    <row r="7" spans="2:8" ht="42.95" customHeight="1">
      <c r="B7" s="73" t="s">
        <v>45</v>
      </c>
      <c r="C7" s="94" t="s">
        <v>5</v>
      </c>
      <c r="D7" s="94" t="s">
        <v>6</v>
      </c>
      <c r="E7" s="94" t="s">
        <v>7</v>
      </c>
      <c r="F7" s="94" t="s">
        <v>46</v>
      </c>
    </row>
    <row r="8" spans="2:8" ht="15.75" customHeight="1">
      <c r="B8" s="75" t="s">
        <v>47</v>
      </c>
      <c r="C8" s="95">
        <v>14359076.060000001</v>
      </c>
      <c r="D8" s="95">
        <v>0</v>
      </c>
      <c r="E8" s="95">
        <v>0</v>
      </c>
      <c r="F8" s="95">
        <f>SUM(C8:E8)</f>
        <v>14359076.060000001</v>
      </c>
    </row>
    <row r="9" spans="2:8" ht="15.75">
      <c r="B9" s="75" t="s">
        <v>48</v>
      </c>
      <c r="C9" s="95">
        <v>372671842.91000003</v>
      </c>
      <c r="D9" s="95">
        <v>202255160.96000001</v>
      </c>
      <c r="E9" s="95">
        <v>196953851.13</v>
      </c>
      <c r="F9" s="95">
        <f>SUM(C9:E9)</f>
        <v>771880855</v>
      </c>
    </row>
    <row r="10" spans="2:8" ht="15.75">
      <c r="B10" s="75" t="s">
        <v>49</v>
      </c>
      <c r="C10" s="95">
        <v>298738.78000000003</v>
      </c>
      <c r="D10" s="95">
        <v>1500</v>
      </c>
      <c r="E10" s="95">
        <v>0</v>
      </c>
      <c r="F10" s="95">
        <f>SUM(C10:E10)</f>
        <v>300238.78000000003</v>
      </c>
    </row>
    <row r="11" spans="2:8" ht="15.75">
      <c r="B11" s="75" t="s">
        <v>50</v>
      </c>
      <c r="C11" s="95">
        <v>3729570.09</v>
      </c>
      <c r="D11" s="95">
        <v>796186.36</v>
      </c>
      <c r="E11" s="95">
        <v>1360644.96</v>
      </c>
      <c r="F11" s="95">
        <f>SUM(C11:E11)</f>
        <v>5886401.4100000001</v>
      </c>
    </row>
    <row r="12" spans="2:8" ht="16.5" thickBot="1">
      <c r="B12" s="75" t="s">
        <v>51</v>
      </c>
      <c r="C12" s="95">
        <v>301838867.77999997</v>
      </c>
      <c r="D12" s="95">
        <v>118664629.02</v>
      </c>
      <c r="E12" s="95">
        <v>163503172.69999999</v>
      </c>
      <c r="F12" s="95">
        <f>SUM(C12:E12)</f>
        <v>584006669.5</v>
      </c>
      <c r="H12" s="77" t="s">
        <v>27</v>
      </c>
    </row>
    <row r="13" spans="2:8" ht="16.5" thickBot="1">
      <c r="B13" s="78" t="s">
        <v>52</v>
      </c>
      <c r="C13" s="97">
        <f>SUM(C8:C12)</f>
        <v>692898095.61999989</v>
      </c>
      <c r="D13" s="97">
        <f>SUM(D8:D12)</f>
        <v>321717476.34000003</v>
      </c>
      <c r="E13" s="97">
        <f>SUM(E8:E12)</f>
        <v>361817668.78999996</v>
      </c>
      <c r="F13" s="98">
        <f>SUM(F8:F12)</f>
        <v>1376433240.75</v>
      </c>
      <c r="H13" s="77" t="s">
        <v>27</v>
      </c>
    </row>
    <row r="14" spans="2:8">
      <c r="F14" s="77" t="s">
        <v>27</v>
      </c>
    </row>
    <row r="15" spans="2:8">
      <c r="B15" s="165"/>
      <c r="C15" s="165"/>
      <c r="D15" s="165"/>
      <c r="E15" s="165"/>
      <c r="F15" s="165"/>
    </row>
    <row r="16" spans="2:8">
      <c r="B16" s="164" t="s">
        <v>53</v>
      </c>
      <c r="C16" s="164"/>
      <c r="D16" s="164"/>
      <c r="E16" s="164"/>
      <c r="F16" s="164"/>
    </row>
    <row r="17" spans="2:6" ht="42.95" customHeight="1">
      <c r="B17" s="73" t="s">
        <v>45</v>
      </c>
      <c r="C17" s="74" t="s">
        <v>5</v>
      </c>
      <c r="D17" s="74" t="s">
        <v>6</v>
      </c>
      <c r="E17" s="74" t="s">
        <v>7</v>
      </c>
      <c r="F17" s="74" t="s">
        <v>46</v>
      </c>
    </row>
    <row r="18" spans="2:6" ht="15.75">
      <c r="B18" s="75" t="s">
        <v>47</v>
      </c>
      <c r="C18" s="95">
        <v>217921.02</v>
      </c>
      <c r="D18" s="95">
        <v>0</v>
      </c>
      <c r="E18" s="95">
        <v>0</v>
      </c>
      <c r="F18" s="95">
        <f>SUM(C18:E18)</f>
        <v>217921.02</v>
      </c>
    </row>
    <row r="19" spans="2:6" ht="15.75">
      <c r="B19" s="75" t="s">
        <v>48</v>
      </c>
      <c r="C19" s="95">
        <v>10560973.17</v>
      </c>
      <c r="D19" s="95">
        <v>887978.54</v>
      </c>
      <c r="E19" s="95">
        <v>33886696.619999997</v>
      </c>
      <c r="F19" s="95">
        <f>SUM(C19:E19)</f>
        <v>45335648.329999998</v>
      </c>
    </row>
    <row r="20" spans="2:6" ht="15.75">
      <c r="B20" s="75" t="s">
        <v>49</v>
      </c>
      <c r="C20" s="95">
        <v>111771.77</v>
      </c>
      <c r="D20" s="95">
        <v>0</v>
      </c>
      <c r="E20" s="95">
        <v>0</v>
      </c>
      <c r="F20" s="95">
        <f>SUM(C20:E20)</f>
        <v>111771.77</v>
      </c>
    </row>
    <row r="21" spans="2:6" ht="15.75">
      <c r="B21" s="75" t="s">
        <v>50</v>
      </c>
      <c r="C21" s="95">
        <v>85490.66</v>
      </c>
      <c r="D21" s="95">
        <v>0</v>
      </c>
      <c r="E21" s="95">
        <v>384550.54</v>
      </c>
      <c r="F21" s="95">
        <f>SUM(C21:E21)</f>
        <v>470041.19999999995</v>
      </c>
    </row>
    <row r="22" spans="2:6" ht="16.5" thickBot="1">
      <c r="B22" s="75" t="s">
        <v>51</v>
      </c>
      <c r="C22" s="95">
        <v>5026589.3</v>
      </c>
      <c r="D22" s="95">
        <v>3219764.39</v>
      </c>
      <c r="E22" s="95">
        <v>234274.42</v>
      </c>
      <c r="F22" s="95">
        <f>SUM(C22:E22)</f>
        <v>8480628.1099999994</v>
      </c>
    </row>
    <row r="23" spans="2:6" ht="16.5" thickBot="1">
      <c r="B23" s="78" t="s">
        <v>52</v>
      </c>
      <c r="C23" s="97">
        <f>SUM(C18:C22)</f>
        <v>16002745.919999998</v>
      </c>
      <c r="D23" s="97">
        <f>SUM(D18:D22)</f>
        <v>4107742.93</v>
      </c>
      <c r="E23" s="97">
        <f>SUM(E18:E22)</f>
        <v>34505521.579999998</v>
      </c>
      <c r="F23" s="98">
        <f>SUM(F18:F22)</f>
        <v>54616010.430000007</v>
      </c>
    </row>
    <row r="24" spans="2:6">
      <c r="F24" s="77" t="s">
        <v>27</v>
      </c>
    </row>
    <row r="25" spans="2:6">
      <c r="B25" s="165" t="s">
        <v>27</v>
      </c>
      <c r="C25" s="165"/>
      <c r="D25" s="165"/>
      <c r="E25" s="165"/>
      <c r="F25" s="165"/>
    </row>
    <row r="26" spans="2:6">
      <c r="B26" s="164" t="s">
        <v>54</v>
      </c>
      <c r="C26" s="164"/>
      <c r="D26" s="164"/>
      <c r="E26" s="164"/>
      <c r="F26" s="164"/>
    </row>
    <row r="27" spans="2:6" ht="42.95" customHeight="1">
      <c r="B27" s="73" t="s">
        <v>45</v>
      </c>
      <c r="C27" s="74" t="s">
        <v>5</v>
      </c>
      <c r="D27" s="74" t="s">
        <v>6</v>
      </c>
      <c r="E27" s="74" t="s">
        <v>7</v>
      </c>
      <c r="F27" s="74" t="s">
        <v>46</v>
      </c>
    </row>
    <row r="28" spans="2:6" ht="15.75">
      <c r="B28" s="75" t="s">
        <v>47</v>
      </c>
      <c r="C28" s="95">
        <f>SUM(C8,C18)</f>
        <v>14576997.08</v>
      </c>
      <c r="D28" s="95">
        <f t="shared" ref="D28" si="0">SUM(D8,D18)</f>
        <v>0</v>
      </c>
      <c r="E28" s="95">
        <f>SUM(E8,E18)</f>
        <v>0</v>
      </c>
      <c r="F28" s="95">
        <f>SUM(C28:E28)</f>
        <v>14576997.08</v>
      </c>
    </row>
    <row r="29" spans="2:6" ht="15.75">
      <c r="B29" s="75" t="s">
        <v>48</v>
      </c>
      <c r="C29" s="95">
        <f t="shared" ref="C29:E32" si="1">SUM(C9,C19)</f>
        <v>383232816.08000004</v>
      </c>
      <c r="D29" s="95">
        <f>SUM(D9,D19)</f>
        <v>203143139.5</v>
      </c>
      <c r="E29" s="95">
        <f t="shared" si="1"/>
        <v>230840547.75</v>
      </c>
      <c r="F29" s="95">
        <f>SUM(C29:E29)</f>
        <v>817216503.33000004</v>
      </c>
    </row>
    <row r="30" spans="2:6" ht="15.75">
      <c r="B30" s="75" t="s">
        <v>49</v>
      </c>
      <c r="C30" s="95">
        <f t="shared" si="1"/>
        <v>410510.55000000005</v>
      </c>
      <c r="D30" s="95">
        <f t="shared" si="1"/>
        <v>1500</v>
      </c>
      <c r="E30" s="95">
        <f t="shared" si="1"/>
        <v>0</v>
      </c>
      <c r="F30" s="95">
        <f>SUM(C30:E30)</f>
        <v>412010.55000000005</v>
      </c>
    </row>
    <row r="31" spans="2:6" ht="15.75">
      <c r="B31" s="75" t="s">
        <v>50</v>
      </c>
      <c r="C31" s="95">
        <f t="shared" si="1"/>
        <v>3815060.75</v>
      </c>
      <c r="D31" s="95">
        <f t="shared" si="1"/>
        <v>796186.36</v>
      </c>
      <c r="E31" s="95">
        <f t="shared" si="1"/>
        <v>1745195.5</v>
      </c>
      <c r="F31" s="95">
        <f>SUM(C31:E31)</f>
        <v>6356442.6100000003</v>
      </c>
    </row>
    <row r="32" spans="2:6" ht="16.5" thickBot="1">
      <c r="B32" s="75" t="s">
        <v>51</v>
      </c>
      <c r="C32" s="95">
        <f t="shared" si="1"/>
        <v>306865457.07999998</v>
      </c>
      <c r="D32" s="95">
        <f t="shared" si="1"/>
        <v>121884393.41</v>
      </c>
      <c r="E32" s="95">
        <f t="shared" si="1"/>
        <v>163737447.11999997</v>
      </c>
      <c r="F32" s="95">
        <f>SUM(C32:E32)</f>
        <v>592487297.61000001</v>
      </c>
    </row>
    <row r="33" spans="2:7" ht="16.5" thickBot="1">
      <c r="B33" s="78" t="s">
        <v>52</v>
      </c>
      <c r="C33" s="97">
        <f>SUM(C28:C32)</f>
        <v>708900841.53999996</v>
      </c>
      <c r="D33" s="97">
        <f>SUM(D28:D32)</f>
        <v>325825219.26999998</v>
      </c>
      <c r="E33" s="97">
        <f>SUM(E28:E32)</f>
        <v>396323190.37</v>
      </c>
      <c r="F33" s="98">
        <f>SUM(F28:F32)</f>
        <v>1431049251.1800001</v>
      </c>
    </row>
    <row r="34" spans="2:7">
      <c r="B34" s="81"/>
      <c r="C34" s="81"/>
      <c r="D34" s="81"/>
      <c r="E34" s="81"/>
      <c r="F34" s="82" t="s">
        <v>27</v>
      </c>
    </row>
    <row r="35" spans="2:7">
      <c r="B35" s="165"/>
      <c r="C35" s="165"/>
      <c r="D35" s="165"/>
      <c r="E35" s="165"/>
      <c r="F35" s="165"/>
    </row>
    <row r="36" spans="2:7">
      <c r="B36" s="164" t="s">
        <v>55</v>
      </c>
      <c r="C36" s="164"/>
      <c r="D36" s="164"/>
      <c r="E36" s="164"/>
      <c r="F36" s="164"/>
    </row>
    <row r="37" spans="2:7" ht="42.95" customHeight="1">
      <c r="B37" s="73" t="s">
        <v>45</v>
      </c>
      <c r="C37" s="74" t="s">
        <v>5</v>
      </c>
      <c r="D37" s="74" t="s">
        <v>6</v>
      </c>
      <c r="E37" s="74" t="s">
        <v>7</v>
      </c>
      <c r="F37" s="74" t="s">
        <v>46</v>
      </c>
    </row>
    <row r="38" spans="2:7" ht="15.75">
      <c r="B38" s="75" t="s">
        <v>47</v>
      </c>
      <c r="C38" s="95">
        <v>28015.35</v>
      </c>
      <c r="D38" s="95">
        <v>0</v>
      </c>
      <c r="E38" s="95">
        <v>0</v>
      </c>
      <c r="F38" s="95">
        <f t="shared" ref="F38:F42" si="2">SUM(C38:E38)</f>
        <v>28015.35</v>
      </c>
    </row>
    <row r="39" spans="2:7" ht="15.75">
      <c r="B39" s="75" t="s">
        <v>48</v>
      </c>
      <c r="C39" s="95">
        <v>276694830.43000001</v>
      </c>
      <c r="D39" s="95">
        <v>162727078.83000001</v>
      </c>
      <c r="E39" s="95">
        <v>102537030.37</v>
      </c>
      <c r="F39" s="95">
        <f t="shared" si="2"/>
        <v>541958939.63</v>
      </c>
    </row>
    <row r="40" spans="2:7" ht="15.75">
      <c r="B40" s="75" t="s">
        <v>49</v>
      </c>
      <c r="C40" s="95">
        <v>258351.1</v>
      </c>
      <c r="D40" s="95">
        <v>630438.79</v>
      </c>
      <c r="E40" s="95">
        <v>0</v>
      </c>
      <c r="F40" s="95">
        <f t="shared" si="2"/>
        <v>888789.89</v>
      </c>
    </row>
    <row r="41" spans="2:7" ht="15.75">
      <c r="B41" s="75" t="s">
        <v>50</v>
      </c>
      <c r="C41" s="95">
        <v>3526039.83</v>
      </c>
      <c r="D41" s="95">
        <v>610998.97</v>
      </c>
      <c r="E41" s="95">
        <v>1161034.23</v>
      </c>
      <c r="F41" s="95">
        <f t="shared" si="2"/>
        <v>5298073.0299999993</v>
      </c>
    </row>
    <row r="42" spans="2:7" ht="16.5" thickBot="1">
      <c r="B42" s="75" t="s">
        <v>51</v>
      </c>
      <c r="C42" s="95">
        <v>235058808.00999999</v>
      </c>
      <c r="D42" s="95">
        <v>103942823.54000001</v>
      </c>
      <c r="E42" s="95">
        <v>131771074.84</v>
      </c>
      <c r="F42" s="95">
        <f t="shared" si="2"/>
        <v>470772706.38999999</v>
      </c>
    </row>
    <row r="43" spans="2:7" ht="16.5" thickBot="1">
      <c r="B43" s="78" t="s">
        <v>52</v>
      </c>
      <c r="C43" s="97">
        <f>SUM(C38:C42)</f>
        <v>515566044.72000003</v>
      </c>
      <c r="D43" s="97">
        <f>SUM(D38:D42)</f>
        <v>267911340.13</v>
      </c>
      <c r="E43" s="97">
        <f>SUM(E38:E42)</f>
        <v>235469139.44</v>
      </c>
      <c r="F43" s="98">
        <f>SUM(F38:F42)</f>
        <v>1018946524.29</v>
      </c>
    </row>
    <row r="44" spans="2:7">
      <c r="F44" s="77" t="s">
        <v>27</v>
      </c>
    </row>
    <row r="45" spans="2:7">
      <c r="B45" s="165"/>
      <c r="C45" s="165"/>
      <c r="D45" s="165"/>
      <c r="E45" s="165"/>
      <c r="F45" s="165"/>
    </row>
    <row r="46" spans="2:7">
      <c r="B46" s="83" t="s">
        <v>56</v>
      </c>
      <c r="C46" s="83"/>
      <c r="D46" s="83"/>
      <c r="E46" s="83"/>
      <c r="F46" s="83"/>
      <c r="G46" s="84"/>
    </row>
    <row r="47" spans="2:7" ht="42.95" customHeight="1">
      <c r="B47" s="73" t="s">
        <v>45</v>
      </c>
      <c r="C47" s="74" t="s">
        <v>5</v>
      </c>
      <c r="D47" s="74" t="s">
        <v>6</v>
      </c>
      <c r="E47" s="74" t="s">
        <v>7</v>
      </c>
      <c r="F47" s="74" t="s">
        <v>46</v>
      </c>
    </row>
    <row r="48" spans="2:7" ht="15.75">
      <c r="B48" s="75" t="s">
        <v>47</v>
      </c>
      <c r="C48" s="95">
        <v>217921.02</v>
      </c>
      <c r="D48" s="95">
        <v>0</v>
      </c>
      <c r="E48" s="95">
        <v>0</v>
      </c>
      <c r="F48" s="95">
        <f t="shared" ref="F48:F52" si="3">SUM(C48:E48)</f>
        <v>217921.02</v>
      </c>
    </row>
    <row r="49" spans="2:6" ht="15.75">
      <c r="B49" s="75" t="s">
        <v>48</v>
      </c>
      <c r="C49" s="95">
        <v>8953869.1699999999</v>
      </c>
      <c r="D49" s="95">
        <v>639655.99</v>
      </c>
      <c r="E49" s="95">
        <v>28536341.440000001</v>
      </c>
      <c r="F49" s="95">
        <f t="shared" si="3"/>
        <v>38129866.600000001</v>
      </c>
    </row>
    <row r="50" spans="2:6" ht="15.75">
      <c r="B50" s="75" t="s">
        <v>49</v>
      </c>
      <c r="C50" s="95">
        <v>997.86</v>
      </c>
      <c r="D50" s="95">
        <v>0</v>
      </c>
      <c r="E50" s="95">
        <v>0</v>
      </c>
      <c r="F50" s="95">
        <f t="shared" si="3"/>
        <v>997.86</v>
      </c>
    </row>
    <row r="51" spans="2:6" ht="15.75">
      <c r="B51" s="75" t="s">
        <v>50</v>
      </c>
      <c r="C51" s="95">
        <v>81990.66</v>
      </c>
      <c r="D51" s="95">
        <v>0</v>
      </c>
      <c r="E51" s="95">
        <v>157105.42000000001</v>
      </c>
      <c r="F51" s="95">
        <f t="shared" si="3"/>
        <v>239096.08000000002</v>
      </c>
    </row>
    <row r="52" spans="2:6" ht="16.5" thickBot="1">
      <c r="B52" s="75" t="s">
        <v>51</v>
      </c>
      <c r="C52" s="95">
        <v>4332176.41</v>
      </c>
      <c r="D52" s="95">
        <v>2666416.9500000002</v>
      </c>
      <c r="E52" s="95">
        <v>169688.05</v>
      </c>
      <c r="F52" s="95">
        <f t="shared" si="3"/>
        <v>7168281.4100000001</v>
      </c>
    </row>
    <row r="53" spans="2:6" ht="16.5" thickBot="1">
      <c r="B53" s="78" t="s">
        <v>52</v>
      </c>
      <c r="C53" s="97">
        <f>SUM(C48:C52)</f>
        <v>13586955.119999999</v>
      </c>
      <c r="D53" s="97">
        <f>SUM(D48:D52)</f>
        <v>3306072.9400000004</v>
      </c>
      <c r="E53" s="97">
        <f>SUM(E48:E52)</f>
        <v>28863134.910000004</v>
      </c>
      <c r="F53" s="98">
        <f>SUM(F48:F52)</f>
        <v>45756162.969999999</v>
      </c>
    </row>
    <row r="54" spans="2:6">
      <c r="F54" s="77" t="s">
        <v>27</v>
      </c>
    </row>
    <row r="55" spans="2:6">
      <c r="B55" s="165"/>
      <c r="C55" s="165"/>
      <c r="D55" s="165"/>
      <c r="E55" s="165"/>
      <c r="F55" s="165"/>
    </row>
    <row r="56" spans="2:6">
      <c r="B56" s="164" t="s">
        <v>57</v>
      </c>
      <c r="C56" s="164"/>
      <c r="D56" s="164"/>
      <c r="E56" s="164"/>
      <c r="F56" s="164"/>
    </row>
    <row r="57" spans="2:6" ht="42.95" customHeight="1">
      <c r="B57" s="73" t="s">
        <v>45</v>
      </c>
      <c r="C57" s="74" t="s">
        <v>5</v>
      </c>
      <c r="D57" s="74" t="s">
        <v>6</v>
      </c>
      <c r="E57" s="74" t="s">
        <v>7</v>
      </c>
      <c r="F57" s="74" t="s">
        <v>46</v>
      </c>
    </row>
    <row r="58" spans="2:6" ht="15.75">
      <c r="B58" s="75" t="s">
        <v>47</v>
      </c>
      <c r="C58" s="95">
        <f>SUM(C38,C48)</f>
        <v>245936.37</v>
      </c>
      <c r="D58" s="95">
        <f t="shared" ref="D58:E58" si="4">SUM(D38,D48)</f>
        <v>0</v>
      </c>
      <c r="E58" s="95">
        <f t="shared" si="4"/>
        <v>0</v>
      </c>
      <c r="F58" s="95">
        <f t="shared" ref="F58:F62" si="5">SUM(C58:E58)</f>
        <v>245936.37</v>
      </c>
    </row>
    <row r="59" spans="2:6" ht="15.75">
      <c r="B59" s="75" t="s">
        <v>48</v>
      </c>
      <c r="C59" s="95">
        <f t="shared" ref="C59:E62" si="6">SUM(C39,C49)</f>
        <v>285648699.60000002</v>
      </c>
      <c r="D59" s="95">
        <f t="shared" si="6"/>
        <v>163366734.82000002</v>
      </c>
      <c r="E59" s="95">
        <f t="shared" si="6"/>
        <v>131073371.81</v>
      </c>
      <c r="F59" s="95">
        <f t="shared" si="5"/>
        <v>580088806.23000002</v>
      </c>
    </row>
    <row r="60" spans="2:6" ht="15.75">
      <c r="B60" s="75" t="s">
        <v>49</v>
      </c>
      <c r="C60" s="95">
        <f t="shared" si="6"/>
        <v>259348.96</v>
      </c>
      <c r="D60" s="95">
        <f t="shared" si="6"/>
        <v>630438.79</v>
      </c>
      <c r="E60" s="95">
        <f t="shared" si="6"/>
        <v>0</v>
      </c>
      <c r="F60" s="95">
        <f t="shared" si="5"/>
        <v>889787.75</v>
      </c>
    </row>
    <row r="61" spans="2:6" ht="15.75">
      <c r="B61" s="75" t="s">
        <v>50</v>
      </c>
      <c r="C61" s="95">
        <f t="shared" si="6"/>
        <v>3608030.49</v>
      </c>
      <c r="D61" s="95">
        <f t="shared" si="6"/>
        <v>610998.97</v>
      </c>
      <c r="E61" s="95">
        <f t="shared" si="6"/>
        <v>1318139.6499999999</v>
      </c>
      <c r="F61" s="95">
        <f t="shared" si="5"/>
        <v>5537169.1099999994</v>
      </c>
    </row>
    <row r="62" spans="2:6" ht="16.5" thickBot="1">
      <c r="B62" s="75" t="s">
        <v>51</v>
      </c>
      <c r="C62" s="95">
        <f t="shared" si="6"/>
        <v>239390984.41999999</v>
      </c>
      <c r="D62" s="95">
        <f t="shared" si="6"/>
        <v>106609240.49000001</v>
      </c>
      <c r="E62" s="95">
        <f t="shared" si="6"/>
        <v>131940762.89</v>
      </c>
      <c r="F62" s="95">
        <f t="shared" si="5"/>
        <v>477940987.79999995</v>
      </c>
    </row>
    <row r="63" spans="2:6" ht="16.5" thickBot="1">
      <c r="B63" s="78" t="s">
        <v>52</v>
      </c>
      <c r="C63" s="97">
        <f>SUM(C58:C62)</f>
        <v>529152999.84000003</v>
      </c>
      <c r="D63" s="97">
        <f>SUM(D58:D62)</f>
        <v>271217413.07000005</v>
      </c>
      <c r="E63" s="97">
        <f>SUM(E58:E62)</f>
        <v>264332274.35000002</v>
      </c>
      <c r="F63" s="98">
        <f>SUM(F58:F62)</f>
        <v>1064702687.26</v>
      </c>
    </row>
    <row r="64" spans="2:6">
      <c r="B64" s="85"/>
      <c r="C64" s="85"/>
      <c r="D64" s="85"/>
      <c r="E64" s="85"/>
      <c r="F64" s="86" t="s">
        <v>27</v>
      </c>
    </row>
    <row r="65" spans="2:6">
      <c r="B65" s="85"/>
      <c r="C65" s="85"/>
      <c r="D65" s="85"/>
      <c r="E65" s="85"/>
      <c r="F65" s="85"/>
    </row>
    <row r="66" spans="2:6">
      <c r="B66" s="164" t="s">
        <v>58</v>
      </c>
      <c r="C66" s="164"/>
      <c r="D66" s="164"/>
      <c r="E66" s="164"/>
      <c r="F66" s="164"/>
    </row>
    <row r="67" spans="2:6" ht="42.95" customHeight="1">
      <c r="B67" s="73" t="s">
        <v>45</v>
      </c>
      <c r="C67" s="74" t="s">
        <v>5</v>
      </c>
      <c r="D67" s="74" t="s">
        <v>6</v>
      </c>
      <c r="E67" s="74" t="s">
        <v>7</v>
      </c>
      <c r="F67" s="74" t="s">
        <v>46</v>
      </c>
    </row>
    <row r="68" spans="2:6" ht="15.75">
      <c r="B68" s="75" t="s">
        <v>47</v>
      </c>
      <c r="C68" s="95">
        <v>11072648.15</v>
      </c>
      <c r="D68" s="95">
        <v>0</v>
      </c>
      <c r="E68" s="95">
        <v>0</v>
      </c>
      <c r="F68" s="95">
        <f t="shared" ref="F68:F73" si="7">SUM(C68:E68)</f>
        <v>11072648.15</v>
      </c>
    </row>
    <row r="69" spans="2:6" ht="15.75">
      <c r="B69" s="75" t="s">
        <v>48</v>
      </c>
      <c r="C69" s="95">
        <v>105905475.23</v>
      </c>
      <c r="D69" s="95">
        <v>29389427.739999998</v>
      </c>
      <c r="E69" s="95">
        <v>59071774.829999998</v>
      </c>
      <c r="F69" s="95">
        <f t="shared" si="7"/>
        <v>194366677.80000001</v>
      </c>
    </row>
    <row r="70" spans="2:6" ht="15.75">
      <c r="B70" s="75" t="s">
        <v>49</v>
      </c>
      <c r="C70" s="95">
        <v>23717.55</v>
      </c>
      <c r="D70" s="95">
        <v>70000</v>
      </c>
      <c r="E70" s="95">
        <v>0</v>
      </c>
      <c r="F70" s="95">
        <f t="shared" si="7"/>
        <v>93717.55</v>
      </c>
    </row>
    <row r="71" spans="2:6" ht="15.75">
      <c r="B71" s="75" t="s">
        <v>50</v>
      </c>
      <c r="C71" s="95">
        <v>278105.55</v>
      </c>
      <c r="D71" s="95">
        <v>216308.92</v>
      </c>
      <c r="E71" s="95">
        <v>14031.66</v>
      </c>
      <c r="F71" s="95">
        <f t="shared" si="7"/>
        <v>508446.12999999995</v>
      </c>
    </row>
    <row r="72" spans="2:6" ht="16.5" thickBot="1">
      <c r="B72" s="75" t="s">
        <v>51</v>
      </c>
      <c r="C72" s="95">
        <v>61247547.68</v>
      </c>
      <c r="D72" s="95">
        <v>24962312.350000001</v>
      </c>
      <c r="E72" s="95">
        <v>25907546.579999998</v>
      </c>
      <c r="F72" s="95">
        <f t="shared" si="7"/>
        <v>112117406.61</v>
      </c>
    </row>
    <row r="73" spans="2:6" ht="16.5" thickBot="1">
      <c r="B73" s="78" t="s">
        <v>52</v>
      </c>
      <c r="C73" s="97">
        <f>SUM(C68:C72)</f>
        <v>178527494.16</v>
      </c>
      <c r="D73" s="97">
        <f>SUM(D68:D72)</f>
        <v>54638049.010000005</v>
      </c>
      <c r="E73" s="97">
        <f>SUM(E68:E72)</f>
        <v>84993353.069999993</v>
      </c>
      <c r="F73" s="98">
        <f t="shared" si="7"/>
        <v>318158896.24000001</v>
      </c>
    </row>
    <row r="75" spans="2:6">
      <c r="B75" s="165"/>
      <c r="C75" s="165"/>
      <c r="D75" s="165"/>
      <c r="E75" s="165"/>
      <c r="F75" s="165"/>
    </row>
    <row r="76" spans="2:6">
      <c r="B76" s="87" t="s">
        <v>59</v>
      </c>
      <c r="C76" s="87"/>
      <c r="D76" s="87"/>
      <c r="E76" s="87"/>
      <c r="F76" s="87"/>
    </row>
    <row r="77" spans="2:6" ht="42.95" customHeight="1">
      <c r="B77" s="73" t="s">
        <v>45</v>
      </c>
      <c r="C77" s="74" t="s">
        <v>5</v>
      </c>
      <c r="D77" s="74" t="s">
        <v>6</v>
      </c>
      <c r="E77" s="74" t="s">
        <v>7</v>
      </c>
      <c r="F77" s="74" t="s">
        <v>46</v>
      </c>
    </row>
    <row r="78" spans="2:6" ht="15.75">
      <c r="B78" s="75" t="s">
        <v>47</v>
      </c>
      <c r="C78" s="95">
        <v>0</v>
      </c>
      <c r="D78" s="95">
        <v>0</v>
      </c>
      <c r="E78" s="95">
        <v>0</v>
      </c>
      <c r="F78" s="95">
        <f t="shared" ref="F78:F83" si="8">SUM(C78:E78)</f>
        <v>0</v>
      </c>
    </row>
    <row r="79" spans="2:6" ht="15.75">
      <c r="B79" s="75" t="s">
        <v>48</v>
      </c>
      <c r="C79" s="95">
        <v>4923190.6900000004</v>
      </c>
      <c r="D79" s="95">
        <v>2254068.5099999998</v>
      </c>
      <c r="E79" s="95">
        <v>2647543.67</v>
      </c>
      <c r="F79" s="95">
        <f t="shared" si="8"/>
        <v>9824802.870000001</v>
      </c>
    </row>
    <row r="80" spans="2:6" ht="15.75">
      <c r="B80" s="75" t="s">
        <v>49</v>
      </c>
      <c r="C80" s="95">
        <v>87355.63</v>
      </c>
      <c r="D80" s="95">
        <v>0</v>
      </c>
      <c r="E80" s="95">
        <v>0</v>
      </c>
      <c r="F80" s="95">
        <f t="shared" si="8"/>
        <v>87355.63</v>
      </c>
    </row>
    <row r="81" spans="2:6" ht="15.75">
      <c r="B81" s="75" t="s">
        <v>50</v>
      </c>
      <c r="C81" s="95">
        <v>48558.85</v>
      </c>
      <c r="D81" s="95">
        <v>0</v>
      </c>
      <c r="E81" s="95">
        <v>244287.76</v>
      </c>
      <c r="F81" s="95">
        <f t="shared" si="8"/>
        <v>292846.61</v>
      </c>
    </row>
    <row r="82" spans="2:6" ht="16.5" thickBot="1">
      <c r="B82" s="75" t="s">
        <v>51</v>
      </c>
      <c r="C82" s="95">
        <v>306725.98</v>
      </c>
      <c r="D82" s="95">
        <v>51680.12</v>
      </c>
      <c r="E82" s="95">
        <v>154677</v>
      </c>
      <c r="F82" s="95">
        <f t="shared" si="8"/>
        <v>513083.1</v>
      </c>
    </row>
    <row r="83" spans="2:6" ht="16.5" thickBot="1">
      <c r="B83" s="78" t="s">
        <v>52</v>
      </c>
      <c r="C83" s="97">
        <f>SUM(C78:C82)</f>
        <v>5365831.1500000004</v>
      </c>
      <c r="D83" s="97">
        <f>SUM(D78:D82)</f>
        <v>2305748.63</v>
      </c>
      <c r="E83" s="97">
        <f>SUM(E78:E82)</f>
        <v>3046508.4299999997</v>
      </c>
      <c r="F83" s="98">
        <f t="shared" si="8"/>
        <v>10718088.210000001</v>
      </c>
    </row>
    <row r="85" spans="2:6">
      <c r="B85" s="165"/>
      <c r="C85" s="165"/>
      <c r="D85" s="165"/>
      <c r="E85" s="165"/>
      <c r="F85" s="165"/>
    </row>
    <row r="86" spans="2:6">
      <c r="B86" s="164" t="s">
        <v>60</v>
      </c>
      <c r="C86" s="164"/>
      <c r="D86" s="164"/>
      <c r="E86" s="164"/>
      <c r="F86" s="164"/>
    </row>
    <row r="87" spans="2:6" ht="42.95" customHeight="1">
      <c r="B87" s="73" t="s">
        <v>45</v>
      </c>
      <c r="C87" s="74" t="s">
        <v>5</v>
      </c>
      <c r="D87" s="74" t="s">
        <v>6</v>
      </c>
      <c r="E87" s="74" t="s">
        <v>7</v>
      </c>
      <c r="F87" s="74" t="s">
        <v>46</v>
      </c>
    </row>
    <row r="88" spans="2:6" ht="15.75">
      <c r="B88" s="75" t="s">
        <v>47</v>
      </c>
      <c r="C88" s="95">
        <f>SUM(C68,C78)</f>
        <v>11072648.15</v>
      </c>
      <c r="D88" s="95">
        <f t="shared" ref="D88:E88" si="9">SUM(D68,D78)</f>
        <v>0</v>
      </c>
      <c r="E88" s="95">
        <f t="shared" si="9"/>
        <v>0</v>
      </c>
      <c r="F88" s="95">
        <f t="shared" ref="F88:F92" si="10">SUM(C88:E88)</f>
        <v>11072648.15</v>
      </c>
    </row>
    <row r="89" spans="2:6" ht="15.75">
      <c r="B89" s="75" t="s">
        <v>48</v>
      </c>
      <c r="C89" s="95">
        <f t="shared" ref="C89:E92" si="11">SUM(C69,C79)</f>
        <v>110828665.92</v>
      </c>
      <c r="D89" s="95">
        <f t="shared" si="11"/>
        <v>31643496.25</v>
      </c>
      <c r="E89" s="95">
        <f t="shared" si="11"/>
        <v>61719318.5</v>
      </c>
      <c r="F89" s="95">
        <f t="shared" si="10"/>
        <v>204191480.67000002</v>
      </c>
    </row>
    <row r="90" spans="2:6" ht="15.75">
      <c r="B90" s="75" t="s">
        <v>49</v>
      </c>
      <c r="C90" s="95">
        <f t="shared" si="11"/>
        <v>111073.18000000001</v>
      </c>
      <c r="D90" s="95">
        <f t="shared" si="11"/>
        <v>70000</v>
      </c>
      <c r="E90" s="95">
        <f t="shared" si="11"/>
        <v>0</v>
      </c>
      <c r="F90" s="95">
        <f t="shared" si="10"/>
        <v>181073.18</v>
      </c>
    </row>
    <row r="91" spans="2:6" ht="15.75">
      <c r="B91" s="75" t="s">
        <v>50</v>
      </c>
      <c r="C91" s="95">
        <f t="shared" si="11"/>
        <v>326664.39999999997</v>
      </c>
      <c r="D91" s="95">
        <f t="shared" si="11"/>
        <v>216308.92</v>
      </c>
      <c r="E91" s="95">
        <f t="shared" si="11"/>
        <v>258319.42</v>
      </c>
      <c r="F91" s="95">
        <f t="shared" si="10"/>
        <v>801292.74</v>
      </c>
    </row>
    <row r="92" spans="2:6" ht="16.5" thickBot="1">
      <c r="B92" s="75" t="s">
        <v>51</v>
      </c>
      <c r="C92" s="95">
        <f t="shared" si="11"/>
        <v>61554273.659999996</v>
      </c>
      <c r="D92" s="95">
        <f t="shared" si="11"/>
        <v>25013992.470000003</v>
      </c>
      <c r="E92" s="95">
        <f t="shared" si="11"/>
        <v>26062223.579999998</v>
      </c>
      <c r="F92" s="95">
        <f t="shared" si="10"/>
        <v>112630489.70999999</v>
      </c>
    </row>
    <row r="93" spans="2:6" ht="16.5" thickBot="1">
      <c r="B93" s="78" t="s">
        <v>52</v>
      </c>
      <c r="C93" s="97">
        <f>SUM(C88:C92)</f>
        <v>183893325.31</v>
      </c>
      <c r="D93" s="97">
        <f>SUM(D88:D92)</f>
        <v>56943797.640000001</v>
      </c>
      <c r="E93" s="97">
        <f>SUM(E88:E92)</f>
        <v>88039861.5</v>
      </c>
      <c r="F93" s="98">
        <f>SUM(F88:F92)</f>
        <v>328876984.45000005</v>
      </c>
    </row>
    <row r="94" spans="2:6">
      <c r="B94" s="81"/>
      <c r="C94" s="81"/>
      <c r="D94" s="81"/>
      <c r="E94" s="81"/>
      <c r="F94" s="82" t="s">
        <v>27</v>
      </c>
    </row>
    <row r="95" spans="2:6">
      <c r="B95" s="165"/>
      <c r="C95" s="165"/>
      <c r="D95" s="165"/>
      <c r="E95" s="165"/>
      <c r="F95" s="165"/>
    </row>
    <row r="96" spans="2:6">
      <c r="B96" s="164" t="s">
        <v>61</v>
      </c>
      <c r="C96" s="164"/>
      <c r="D96" s="164"/>
      <c r="E96" s="164"/>
      <c r="F96" s="164"/>
    </row>
    <row r="97" spans="2:6" ht="42.95" customHeight="1">
      <c r="B97" s="73" t="s">
        <v>45</v>
      </c>
      <c r="C97" s="74" t="s">
        <v>5</v>
      </c>
      <c r="D97" s="74" t="s">
        <v>6</v>
      </c>
      <c r="E97" s="74" t="s">
        <v>7</v>
      </c>
      <c r="F97" s="74" t="s">
        <v>46</v>
      </c>
    </row>
    <row r="98" spans="2:6" ht="15.75">
      <c r="B98" s="75" t="s">
        <v>47</v>
      </c>
      <c r="C98" s="95">
        <v>11100663.5</v>
      </c>
      <c r="D98" s="95">
        <v>0</v>
      </c>
      <c r="E98" s="95">
        <v>0</v>
      </c>
      <c r="F98" s="95">
        <f t="shared" ref="F98:F103" si="12">SUM(C98:E98)</f>
        <v>11100663.5</v>
      </c>
    </row>
    <row r="99" spans="2:6" ht="15.75">
      <c r="B99" s="75" t="s">
        <v>48</v>
      </c>
      <c r="C99" s="95">
        <v>382600305.66000003</v>
      </c>
      <c r="D99" s="95">
        <v>192116506.56999999</v>
      </c>
      <c r="E99" s="95">
        <v>161608805.19999999</v>
      </c>
      <c r="F99" s="95">
        <f t="shared" si="12"/>
        <v>736325617.43000007</v>
      </c>
    </row>
    <row r="100" spans="2:6" ht="15.75">
      <c r="B100" s="75" t="s">
        <v>49</v>
      </c>
      <c r="C100" s="95">
        <v>282068.65000000002</v>
      </c>
      <c r="D100" s="95">
        <v>700438.79</v>
      </c>
      <c r="E100" s="95">
        <v>0</v>
      </c>
      <c r="F100" s="95">
        <f t="shared" si="12"/>
        <v>982507.44000000006</v>
      </c>
    </row>
    <row r="101" spans="2:6" ht="15.75">
      <c r="B101" s="75" t="s">
        <v>50</v>
      </c>
      <c r="C101" s="95">
        <v>3804145.38</v>
      </c>
      <c r="D101" s="95">
        <v>827307.89</v>
      </c>
      <c r="E101" s="95">
        <v>1175065.8899999999</v>
      </c>
      <c r="F101" s="95">
        <f t="shared" si="12"/>
        <v>5806519.1599999992</v>
      </c>
    </row>
    <row r="102" spans="2:6" ht="16.5" thickBot="1">
      <c r="B102" s="75" t="s">
        <v>51</v>
      </c>
      <c r="C102" s="95">
        <v>296306355.69</v>
      </c>
      <c r="D102" s="95">
        <v>128905135.89</v>
      </c>
      <c r="E102" s="95">
        <v>157678621.41999999</v>
      </c>
      <c r="F102" s="95">
        <f t="shared" si="12"/>
        <v>582890113</v>
      </c>
    </row>
    <row r="103" spans="2:6" ht="16.5" thickBot="1">
      <c r="B103" s="78" t="s">
        <v>52</v>
      </c>
      <c r="C103" s="97">
        <f>SUM(C98:C102)</f>
        <v>694093538.88</v>
      </c>
      <c r="D103" s="97">
        <f>SUM(D98:D102)</f>
        <v>322549389.13999999</v>
      </c>
      <c r="E103" s="97">
        <f>SUM(E98:E102)</f>
        <v>320462492.50999999</v>
      </c>
      <c r="F103" s="98">
        <f t="shared" si="12"/>
        <v>1337105420.53</v>
      </c>
    </row>
    <row r="105" spans="2:6">
      <c r="B105" s="165"/>
      <c r="C105" s="165"/>
      <c r="D105" s="165"/>
      <c r="E105" s="165"/>
      <c r="F105" s="165"/>
    </row>
    <row r="106" spans="2:6">
      <c r="B106" s="87" t="s">
        <v>62</v>
      </c>
      <c r="C106" s="87"/>
      <c r="D106" s="87"/>
      <c r="E106" s="87"/>
      <c r="F106" s="87"/>
    </row>
    <row r="107" spans="2:6" ht="42.95" customHeight="1">
      <c r="B107" s="73" t="s">
        <v>45</v>
      </c>
      <c r="C107" s="74" t="s">
        <v>5</v>
      </c>
      <c r="D107" s="74" t="s">
        <v>6</v>
      </c>
      <c r="E107" s="74" t="s">
        <v>7</v>
      </c>
      <c r="F107" s="74" t="s">
        <v>46</v>
      </c>
    </row>
    <row r="108" spans="2:6" ht="15.75">
      <c r="B108" s="75" t="s">
        <v>47</v>
      </c>
      <c r="C108" s="95">
        <v>217921.02</v>
      </c>
      <c r="D108" s="95">
        <v>0</v>
      </c>
      <c r="E108" s="95">
        <v>0</v>
      </c>
      <c r="F108" s="95">
        <f t="shared" ref="F108:F113" si="13">SUM(C108:E108)</f>
        <v>217921.02</v>
      </c>
    </row>
    <row r="109" spans="2:6" ht="15.75">
      <c r="B109" s="75" t="s">
        <v>48</v>
      </c>
      <c r="C109" s="95">
        <v>13877059.859999999</v>
      </c>
      <c r="D109" s="95">
        <v>2893724.5</v>
      </c>
      <c r="E109" s="95">
        <v>33094885.109999999</v>
      </c>
      <c r="F109" s="95">
        <f t="shared" si="13"/>
        <v>49865669.469999999</v>
      </c>
    </row>
    <row r="110" spans="2:6" ht="15.75">
      <c r="B110" s="75" t="s">
        <v>49</v>
      </c>
      <c r="C110" s="95">
        <v>88353.49</v>
      </c>
      <c r="D110" s="95">
        <v>0</v>
      </c>
      <c r="E110" s="95">
        <v>0</v>
      </c>
      <c r="F110" s="95">
        <f t="shared" si="13"/>
        <v>88353.49</v>
      </c>
    </row>
    <row r="111" spans="2:6" ht="15.75">
      <c r="B111" s="75" t="s">
        <v>50</v>
      </c>
      <c r="C111" s="95">
        <v>130549.51</v>
      </c>
      <c r="D111" s="95">
        <v>0</v>
      </c>
      <c r="E111" s="95">
        <v>401393.18</v>
      </c>
      <c r="F111" s="95">
        <f t="shared" si="13"/>
        <v>531942.68999999994</v>
      </c>
    </row>
    <row r="112" spans="2:6" ht="16.5" thickBot="1">
      <c r="B112" s="75" t="s">
        <v>51</v>
      </c>
      <c r="C112" s="95">
        <v>4638902.3899999997</v>
      </c>
      <c r="D112" s="95">
        <v>2718097.07</v>
      </c>
      <c r="E112" s="95">
        <v>324365.05</v>
      </c>
      <c r="F112" s="95">
        <f t="shared" si="13"/>
        <v>7681364.5099999988</v>
      </c>
    </row>
    <row r="113" spans="2:6" ht="16.5" thickBot="1">
      <c r="B113" s="78" t="s">
        <v>52</v>
      </c>
      <c r="C113" s="97">
        <f>SUM(C108:C112)</f>
        <v>18952786.27</v>
      </c>
      <c r="D113" s="97">
        <f>SUM(D108:D112)</f>
        <v>5611821.5700000003</v>
      </c>
      <c r="E113" s="97">
        <f>SUM(E108:E112)</f>
        <v>33820643.339999996</v>
      </c>
      <c r="F113" s="98">
        <f t="shared" si="13"/>
        <v>58385251.179999992</v>
      </c>
    </row>
    <row r="115" spans="2:6">
      <c r="B115" s="165"/>
      <c r="C115" s="165"/>
      <c r="D115" s="165"/>
      <c r="E115" s="165"/>
      <c r="F115" s="165"/>
    </row>
    <row r="116" spans="2:6">
      <c r="B116" s="164" t="s">
        <v>63</v>
      </c>
      <c r="C116" s="164"/>
      <c r="D116" s="164"/>
      <c r="E116" s="164"/>
      <c r="F116" s="164"/>
    </row>
    <row r="117" spans="2:6" ht="31.5">
      <c r="B117" s="73" t="s">
        <v>45</v>
      </c>
      <c r="C117" s="74" t="s">
        <v>5</v>
      </c>
      <c r="D117" s="74" t="s">
        <v>6</v>
      </c>
      <c r="E117" s="74" t="s">
        <v>7</v>
      </c>
      <c r="F117" s="74" t="s">
        <v>46</v>
      </c>
    </row>
    <row r="118" spans="2:6" ht="15.75">
      <c r="B118" s="75" t="s">
        <v>47</v>
      </c>
      <c r="C118" s="95">
        <f>SUM(C98,C108)</f>
        <v>11318584.52</v>
      </c>
      <c r="D118" s="95">
        <f t="shared" ref="D118:E118" si="14">SUM(D98,D108)</f>
        <v>0</v>
      </c>
      <c r="E118" s="95">
        <f t="shared" si="14"/>
        <v>0</v>
      </c>
      <c r="F118" s="95">
        <f t="shared" ref="F118:F122" si="15">SUM(C118:E118)</f>
        <v>11318584.52</v>
      </c>
    </row>
    <row r="119" spans="2:6" ht="15.75">
      <c r="B119" s="75" t="s">
        <v>48</v>
      </c>
      <c r="C119" s="95">
        <f t="shared" ref="C119:E122" si="16">SUM(C99,C109)</f>
        <v>396477365.52000004</v>
      </c>
      <c r="D119" s="95">
        <f t="shared" si="16"/>
        <v>195010231.06999999</v>
      </c>
      <c r="E119" s="95">
        <f t="shared" si="16"/>
        <v>194703690.31</v>
      </c>
      <c r="F119" s="95">
        <f t="shared" si="15"/>
        <v>786191286.9000001</v>
      </c>
    </row>
    <row r="120" spans="2:6" ht="15.75">
      <c r="B120" s="75" t="s">
        <v>49</v>
      </c>
      <c r="C120" s="95">
        <f t="shared" si="16"/>
        <v>370422.14</v>
      </c>
      <c r="D120" s="95">
        <f t="shared" si="16"/>
        <v>700438.79</v>
      </c>
      <c r="E120" s="95">
        <f t="shared" si="16"/>
        <v>0</v>
      </c>
      <c r="F120" s="95">
        <f t="shared" si="15"/>
        <v>1070860.9300000002</v>
      </c>
    </row>
    <row r="121" spans="2:6" ht="15.75">
      <c r="B121" s="75" t="s">
        <v>50</v>
      </c>
      <c r="C121" s="95">
        <f t="shared" si="16"/>
        <v>3934694.8899999997</v>
      </c>
      <c r="D121" s="95">
        <f t="shared" si="16"/>
        <v>827307.89</v>
      </c>
      <c r="E121" s="95">
        <f t="shared" si="16"/>
        <v>1576459.0699999998</v>
      </c>
      <c r="F121" s="95">
        <f t="shared" si="15"/>
        <v>6338461.8499999996</v>
      </c>
    </row>
    <row r="122" spans="2:6" ht="16.5" thickBot="1">
      <c r="B122" s="75" t="s">
        <v>51</v>
      </c>
      <c r="C122" s="95">
        <f t="shared" si="16"/>
        <v>300945258.07999998</v>
      </c>
      <c r="D122" s="95">
        <f t="shared" si="16"/>
        <v>131623232.95999999</v>
      </c>
      <c r="E122" s="95">
        <f t="shared" si="16"/>
        <v>158002986.47</v>
      </c>
      <c r="F122" s="95">
        <f t="shared" si="15"/>
        <v>590571477.50999999</v>
      </c>
    </row>
    <row r="123" spans="2:6" ht="16.5" thickBot="1">
      <c r="B123" s="78" t="s">
        <v>52</v>
      </c>
      <c r="C123" s="97">
        <f>SUM(C118:C122)</f>
        <v>713046325.14999998</v>
      </c>
      <c r="D123" s="97">
        <f>SUM(D118:D122)</f>
        <v>328161210.70999998</v>
      </c>
      <c r="E123" s="97">
        <f>SUM(E118:E122)</f>
        <v>354283135.85000002</v>
      </c>
      <c r="F123" s="98">
        <f>SUM(F118:F122)</f>
        <v>1395490671.71</v>
      </c>
    </row>
    <row r="124" spans="2:6">
      <c r="B124" s="88" t="s">
        <v>64</v>
      </c>
      <c r="C124" s="88"/>
      <c r="D124" s="88"/>
      <c r="E124" s="88"/>
      <c r="F124" s="77" t="s">
        <v>27</v>
      </c>
    </row>
    <row r="125" spans="2:6">
      <c r="B125" s="89" t="s">
        <v>65</v>
      </c>
      <c r="C125" s="88"/>
      <c r="D125" s="88"/>
      <c r="E125" s="88"/>
    </row>
  </sheetData>
  <mergeCells count="22">
    <mergeCell ref="B55:F55"/>
    <mergeCell ref="B2:F2"/>
    <mergeCell ref="B3:F3"/>
    <mergeCell ref="B5:F5"/>
    <mergeCell ref="B6:F6"/>
    <mergeCell ref="B15:F15"/>
    <mergeCell ref="B16:F16"/>
    <mergeCell ref="B25:F25"/>
    <mergeCell ref="B26:F26"/>
    <mergeCell ref="B35:F35"/>
    <mergeCell ref="B36:F36"/>
    <mergeCell ref="B45:F45"/>
    <mergeCell ref="B96:F96"/>
    <mergeCell ref="B105:F105"/>
    <mergeCell ref="B115:F115"/>
    <mergeCell ref="B116:F116"/>
    <mergeCell ref="B56:F56"/>
    <mergeCell ref="B66:F66"/>
    <mergeCell ref="B75:F75"/>
    <mergeCell ref="B85:F85"/>
    <mergeCell ref="B86:F86"/>
    <mergeCell ref="B95:F9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5"/>
  <sheetViews>
    <sheetView topLeftCell="A9" zoomScaleNormal="100" workbookViewId="0">
      <selection activeCell="C10" sqref="C10"/>
    </sheetView>
  </sheetViews>
  <sheetFormatPr defaultColWidth="8.85546875" defaultRowHeight="15.75"/>
  <cols>
    <col min="1" max="1" width="8.7109375" style="90" customWidth="1"/>
    <col min="2" max="2" width="50.7109375" style="90" customWidth="1"/>
    <col min="3" max="4" width="26.7109375" style="130" customWidth="1"/>
    <col min="5" max="5" width="20.7109375" style="130" customWidth="1"/>
    <col min="6" max="6" width="31.7109375" style="130" customWidth="1"/>
    <col min="7" max="7" width="5.42578125" style="90" customWidth="1"/>
    <col min="8" max="16384" width="8.85546875" style="90"/>
  </cols>
  <sheetData>
    <row r="1" spans="2:7" ht="15" customHeight="1"/>
    <row r="2" spans="2:7" ht="29.25" customHeight="1">
      <c r="B2" s="166" t="s">
        <v>66</v>
      </c>
      <c r="C2" s="166"/>
      <c r="D2" s="166"/>
      <c r="E2" s="166"/>
      <c r="F2" s="166"/>
      <c r="G2" s="91"/>
    </row>
    <row r="3" spans="2:7" ht="15" customHeight="1">
      <c r="B3" s="167" t="s">
        <v>43</v>
      </c>
      <c r="C3" s="168"/>
      <c r="D3" s="168"/>
      <c r="E3" s="168"/>
      <c r="F3" s="168"/>
      <c r="G3" s="92"/>
    </row>
    <row r="4" spans="2:7" ht="15" customHeight="1">
      <c r="B4" s="171"/>
      <c r="C4" s="171"/>
      <c r="D4" s="171"/>
      <c r="E4" s="171"/>
      <c r="F4" s="171"/>
    </row>
    <row r="5" spans="2:7" ht="15" customHeight="1">
      <c r="B5" s="170"/>
      <c r="C5" s="170"/>
      <c r="D5" s="170"/>
      <c r="E5" s="170"/>
      <c r="F5" s="170"/>
    </row>
    <row r="6" spans="2:7" ht="15">
      <c r="B6" s="172" t="s">
        <v>67</v>
      </c>
      <c r="C6" s="173"/>
      <c r="D6" s="173"/>
      <c r="E6" s="173"/>
      <c r="F6" s="173"/>
    </row>
    <row r="7" spans="2:7" ht="42.95" customHeight="1">
      <c r="B7" s="93" t="s">
        <v>68</v>
      </c>
      <c r="C7" s="94" t="s">
        <v>5</v>
      </c>
      <c r="D7" s="94" t="s">
        <v>6</v>
      </c>
      <c r="E7" s="94" t="s">
        <v>7</v>
      </c>
      <c r="F7" s="94" t="s">
        <v>46</v>
      </c>
    </row>
    <row r="8" spans="2:7" ht="15" customHeight="1">
      <c r="B8" s="75" t="s">
        <v>47</v>
      </c>
      <c r="C8" s="95">
        <v>9898500.2699999996</v>
      </c>
      <c r="D8" s="95">
        <v>0</v>
      </c>
      <c r="E8" s="95">
        <v>0</v>
      </c>
      <c r="F8" s="95">
        <f t="shared" ref="F8:F12" si="0">SUM(C8:E8)</f>
        <v>9898500.2699999996</v>
      </c>
    </row>
    <row r="9" spans="2:7" ht="15" customHeight="1">
      <c r="B9" s="75" t="s">
        <v>48</v>
      </c>
      <c r="C9" s="95">
        <v>23971570.25</v>
      </c>
      <c r="D9" s="95">
        <v>31832113.800000001</v>
      </c>
      <c r="E9" s="95">
        <v>552972.74</v>
      </c>
      <c r="F9" s="95">
        <f t="shared" si="0"/>
        <v>56356656.789999999</v>
      </c>
    </row>
    <row r="10" spans="2:7" ht="15" customHeight="1">
      <c r="B10" s="75" t="s">
        <v>49</v>
      </c>
      <c r="C10" s="95">
        <v>1355547.17</v>
      </c>
      <c r="D10" s="95">
        <v>0</v>
      </c>
      <c r="E10" s="95">
        <v>225</v>
      </c>
      <c r="F10" s="95">
        <f t="shared" si="0"/>
        <v>1355772.17</v>
      </c>
    </row>
    <row r="11" spans="2:7" ht="15" customHeight="1">
      <c r="B11" s="75" t="s">
        <v>50</v>
      </c>
      <c r="C11" s="95">
        <v>430033.81</v>
      </c>
      <c r="D11" s="95">
        <v>514762</v>
      </c>
      <c r="E11" s="95">
        <v>852411.74</v>
      </c>
      <c r="F11" s="95">
        <f t="shared" si="0"/>
        <v>1797207.55</v>
      </c>
    </row>
    <row r="12" spans="2:7" ht="15" customHeight="1" thickBot="1">
      <c r="B12" s="75" t="s">
        <v>51</v>
      </c>
      <c r="C12" s="95">
        <v>272784231.26999998</v>
      </c>
      <c r="D12" s="95">
        <v>114002514.89</v>
      </c>
      <c r="E12" s="95">
        <v>369444275.07999998</v>
      </c>
      <c r="F12" s="95">
        <f t="shared" si="0"/>
        <v>756231021.24000001</v>
      </c>
    </row>
    <row r="13" spans="2:7" ht="16.5" thickBot="1">
      <c r="B13" s="96" t="s">
        <v>52</v>
      </c>
      <c r="C13" s="97">
        <f>SUM(C8:C12)</f>
        <v>308439882.76999998</v>
      </c>
      <c r="D13" s="97">
        <f>SUM(D8:D12)</f>
        <v>146349390.69</v>
      </c>
      <c r="E13" s="97">
        <f>SUM(E8:E12)</f>
        <v>370849884.56</v>
      </c>
      <c r="F13" s="98">
        <f>SUM(F8:F12)</f>
        <v>825639158.01999998</v>
      </c>
    </row>
    <row r="14" spans="2:7">
      <c r="F14" s="131" t="s">
        <v>27</v>
      </c>
    </row>
    <row r="15" spans="2:7" ht="15">
      <c r="B15" s="171"/>
      <c r="C15" s="171"/>
      <c r="D15" s="171"/>
      <c r="E15" s="171"/>
      <c r="F15" s="171"/>
    </row>
    <row r="16" spans="2:7" ht="15">
      <c r="B16" s="172" t="s">
        <v>69</v>
      </c>
      <c r="C16" s="173"/>
      <c r="D16" s="173"/>
      <c r="E16" s="173"/>
      <c r="F16" s="173"/>
    </row>
    <row r="17" spans="2:6" ht="42.95" customHeight="1">
      <c r="B17" s="93" t="s">
        <v>68</v>
      </c>
      <c r="C17" s="94" t="s">
        <v>5</v>
      </c>
      <c r="D17" s="94" t="s">
        <v>6</v>
      </c>
      <c r="E17" s="94" t="s">
        <v>7</v>
      </c>
      <c r="F17" s="94" t="s">
        <v>46</v>
      </c>
    </row>
    <row r="18" spans="2:6" ht="15" customHeight="1">
      <c r="B18" s="75" t="s">
        <v>47</v>
      </c>
      <c r="C18" s="95">
        <v>0</v>
      </c>
      <c r="D18" s="95">
        <v>0</v>
      </c>
      <c r="E18" s="95">
        <v>0</v>
      </c>
      <c r="F18" s="95">
        <f t="shared" ref="F18:F22" si="1">SUM(C18:E18)</f>
        <v>0</v>
      </c>
    </row>
    <row r="19" spans="2:6" ht="15" customHeight="1">
      <c r="B19" s="75" t="s">
        <v>48</v>
      </c>
      <c r="C19" s="95">
        <v>7144426.1600000001</v>
      </c>
      <c r="D19" s="95">
        <v>0</v>
      </c>
      <c r="E19" s="95">
        <v>12506656</v>
      </c>
      <c r="F19" s="95">
        <f t="shared" si="1"/>
        <v>19651082.16</v>
      </c>
    </row>
    <row r="20" spans="2:6" ht="15" customHeight="1">
      <c r="B20" s="75" t="s">
        <v>49</v>
      </c>
      <c r="C20" s="95">
        <v>0</v>
      </c>
      <c r="D20" s="95">
        <v>0</v>
      </c>
      <c r="E20" s="95">
        <v>0</v>
      </c>
      <c r="F20" s="95">
        <f t="shared" si="1"/>
        <v>0</v>
      </c>
    </row>
    <row r="21" spans="2:6" ht="15" customHeight="1">
      <c r="B21" s="75" t="s">
        <v>50</v>
      </c>
      <c r="C21" s="95">
        <v>0</v>
      </c>
      <c r="D21" s="95">
        <v>0</v>
      </c>
      <c r="E21" s="95">
        <v>0</v>
      </c>
      <c r="F21" s="95">
        <f t="shared" si="1"/>
        <v>0</v>
      </c>
    </row>
    <row r="22" spans="2:6" ht="15" customHeight="1" thickBot="1">
      <c r="B22" s="75" t="s">
        <v>51</v>
      </c>
      <c r="C22" s="95">
        <v>326345.58</v>
      </c>
      <c r="D22" s="95">
        <v>141244.53</v>
      </c>
      <c r="E22" s="95">
        <v>3650472.15</v>
      </c>
      <c r="F22" s="95">
        <f t="shared" si="1"/>
        <v>4118062.26</v>
      </c>
    </row>
    <row r="23" spans="2:6" ht="16.5" thickBot="1">
      <c r="B23" s="96" t="s">
        <v>52</v>
      </c>
      <c r="C23" s="97">
        <f>SUM(C18,C19,C20,C21,C22)</f>
        <v>7470771.7400000002</v>
      </c>
      <c r="D23" s="97">
        <f>SUM(D18:D22)</f>
        <v>141244.53</v>
      </c>
      <c r="E23" s="97">
        <f>SUM(E18:E22)</f>
        <v>16157128.15</v>
      </c>
      <c r="F23" s="98">
        <f>SUM(F18:F22)</f>
        <v>23769144.420000002</v>
      </c>
    </row>
    <row r="24" spans="2:6">
      <c r="F24" s="131" t="s">
        <v>27</v>
      </c>
    </row>
    <row r="25" spans="2:6" ht="15">
      <c r="B25" s="171"/>
      <c r="C25" s="171"/>
      <c r="D25" s="171"/>
      <c r="E25" s="171"/>
      <c r="F25" s="171"/>
    </row>
    <row r="26" spans="2:6" ht="15">
      <c r="B26" s="172" t="s">
        <v>70</v>
      </c>
      <c r="C26" s="172"/>
      <c r="D26" s="172"/>
      <c r="E26" s="172"/>
      <c r="F26" s="172"/>
    </row>
    <row r="27" spans="2:6" ht="42.95" customHeight="1">
      <c r="B27" s="93" t="s">
        <v>68</v>
      </c>
      <c r="C27" s="94" t="s">
        <v>5</v>
      </c>
      <c r="D27" s="94" t="s">
        <v>6</v>
      </c>
      <c r="E27" s="94" t="s">
        <v>7</v>
      </c>
      <c r="F27" s="94" t="s">
        <v>46</v>
      </c>
    </row>
    <row r="28" spans="2:6" ht="15" customHeight="1">
      <c r="B28" s="75" t="s">
        <v>47</v>
      </c>
      <c r="C28" s="95">
        <f>SUM(C8,C18)</f>
        <v>9898500.2699999996</v>
      </c>
      <c r="D28" s="95">
        <f t="shared" ref="D28:E28" si="2">SUM(D8,D18)</f>
        <v>0</v>
      </c>
      <c r="E28" s="95">
        <f t="shared" si="2"/>
        <v>0</v>
      </c>
      <c r="F28" s="95">
        <f t="shared" ref="F28:F32" si="3">SUM(C28:E28)</f>
        <v>9898500.2699999996</v>
      </c>
    </row>
    <row r="29" spans="2:6" ht="15" customHeight="1">
      <c r="B29" s="75" t="s">
        <v>48</v>
      </c>
      <c r="C29" s="95">
        <f t="shared" ref="C29:E32" si="4">SUM(C9,C19)</f>
        <v>31115996.41</v>
      </c>
      <c r="D29" s="95">
        <f t="shared" si="4"/>
        <v>31832113.800000001</v>
      </c>
      <c r="E29" s="95">
        <f t="shared" si="4"/>
        <v>13059628.74</v>
      </c>
      <c r="F29" s="95">
        <f t="shared" si="3"/>
        <v>76007738.950000003</v>
      </c>
    </row>
    <row r="30" spans="2:6" ht="15" customHeight="1">
      <c r="B30" s="75" t="s">
        <v>49</v>
      </c>
      <c r="C30" s="95">
        <f t="shared" si="4"/>
        <v>1355547.17</v>
      </c>
      <c r="D30" s="95">
        <f t="shared" si="4"/>
        <v>0</v>
      </c>
      <c r="E30" s="95">
        <f t="shared" si="4"/>
        <v>225</v>
      </c>
      <c r="F30" s="95">
        <f t="shared" si="3"/>
        <v>1355772.17</v>
      </c>
    </row>
    <row r="31" spans="2:6" ht="15" customHeight="1">
      <c r="B31" s="75" t="s">
        <v>50</v>
      </c>
      <c r="C31" s="95">
        <f t="shared" si="4"/>
        <v>430033.81</v>
      </c>
      <c r="D31" s="95">
        <f t="shared" si="4"/>
        <v>514762</v>
      </c>
      <c r="E31" s="95">
        <f t="shared" si="4"/>
        <v>852411.74</v>
      </c>
      <c r="F31" s="95">
        <f t="shared" si="3"/>
        <v>1797207.55</v>
      </c>
    </row>
    <row r="32" spans="2:6" ht="15" customHeight="1" thickBot="1">
      <c r="B32" s="75" t="s">
        <v>51</v>
      </c>
      <c r="C32" s="95">
        <f t="shared" si="4"/>
        <v>273110576.84999996</v>
      </c>
      <c r="D32" s="95">
        <f t="shared" si="4"/>
        <v>114143759.42</v>
      </c>
      <c r="E32" s="95">
        <f t="shared" si="4"/>
        <v>373094747.22999996</v>
      </c>
      <c r="F32" s="95">
        <f t="shared" si="3"/>
        <v>760349083.5</v>
      </c>
    </row>
    <row r="33" spans="2:6" ht="16.5" thickBot="1">
      <c r="B33" s="96" t="s">
        <v>52</v>
      </c>
      <c r="C33" s="97">
        <f>SUM(C28:C32)</f>
        <v>315910654.50999999</v>
      </c>
      <c r="D33" s="97">
        <f>SUM(D28:D32)</f>
        <v>146490635.22</v>
      </c>
      <c r="E33" s="97">
        <f>SUM(E28:E32)</f>
        <v>387007012.70999998</v>
      </c>
      <c r="F33" s="98">
        <f>SUM(F28:F32)</f>
        <v>849408302.44000006</v>
      </c>
    </row>
    <row r="34" spans="2:6">
      <c r="B34" s="100"/>
      <c r="C34" s="132"/>
      <c r="D34" s="132"/>
      <c r="E34" s="132"/>
      <c r="F34" s="133" t="s">
        <v>27</v>
      </c>
    </row>
    <row r="35" spans="2:6" ht="15">
      <c r="B35" s="170"/>
      <c r="C35" s="170"/>
      <c r="D35" s="170"/>
      <c r="E35" s="170"/>
      <c r="F35" s="170"/>
    </row>
    <row r="36" spans="2:6" ht="15">
      <c r="B36" s="172" t="s">
        <v>71</v>
      </c>
      <c r="C36" s="173"/>
      <c r="D36" s="173"/>
      <c r="E36" s="173"/>
      <c r="F36" s="173"/>
    </row>
    <row r="37" spans="2:6" ht="42.95" customHeight="1">
      <c r="B37" s="93" t="s">
        <v>68</v>
      </c>
      <c r="C37" s="94" t="s">
        <v>5</v>
      </c>
      <c r="D37" s="94" t="s">
        <v>6</v>
      </c>
      <c r="E37" s="94" t="s">
        <v>7</v>
      </c>
      <c r="F37" s="94" t="s">
        <v>46</v>
      </c>
    </row>
    <row r="38" spans="2:6" ht="15" customHeight="1">
      <c r="B38" s="75" t="s">
        <v>47</v>
      </c>
      <c r="C38" s="95">
        <v>9538500.2699999996</v>
      </c>
      <c r="D38" s="95">
        <v>0</v>
      </c>
      <c r="E38" s="95">
        <v>0</v>
      </c>
      <c r="F38" s="95">
        <f t="shared" ref="F38:F42" si="5">SUM(C38:E38)</f>
        <v>9538500.2699999996</v>
      </c>
    </row>
    <row r="39" spans="2:6" ht="15" customHeight="1">
      <c r="B39" s="75" t="s">
        <v>48</v>
      </c>
      <c r="C39" s="95">
        <v>9368215.8900000006</v>
      </c>
      <c r="D39" s="95">
        <v>467008.85</v>
      </c>
      <c r="E39" s="95">
        <v>538750.1</v>
      </c>
      <c r="F39" s="95">
        <f t="shared" si="5"/>
        <v>10373974.84</v>
      </c>
    </row>
    <row r="40" spans="2:6" ht="15" customHeight="1">
      <c r="B40" s="75" t="s">
        <v>49</v>
      </c>
      <c r="C40" s="95">
        <v>1220794.52</v>
      </c>
      <c r="D40" s="95">
        <v>0</v>
      </c>
      <c r="E40" s="95">
        <v>0</v>
      </c>
      <c r="F40" s="95">
        <f t="shared" si="5"/>
        <v>1220794.52</v>
      </c>
    </row>
    <row r="41" spans="2:6" ht="15" customHeight="1">
      <c r="B41" s="75" t="s">
        <v>50</v>
      </c>
      <c r="C41" s="95">
        <v>403653.7</v>
      </c>
      <c r="D41" s="95">
        <v>119762.31</v>
      </c>
      <c r="E41" s="95">
        <v>545621.81000000006</v>
      </c>
      <c r="F41" s="95">
        <f t="shared" si="5"/>
        <v>1069037.82</v>
      </c>
    </row>
    <row r="42" spans="2:6" ht="15" customHeight="1" thickBot="1">
      <c r="B42" s="75" t="s">
        <v>51</v>
      </c>
      <c r="C42" s="95">
        <v>166786732.13</v>
      </c>
      <c r="D42" s="95">
        <v>70523690.219999999</v>
      </c>
      <c r="E42" s="95">
        <v>101676402.20999999</v>
      </c>
      <c r="F42" s="95">
        <f t="shared" si="5"/>
        <v>338986824.56</v>
      </c>
    </row>
    <row r="43" spans="2:6" ht="16.5" thickBot="1">
      <c r="B43" s="96" t="s">
        <v>52</v>
      </c>
      <c r="C43" s="97">
        <f>SUM(C38:C42)</f>
        <v>187317896.50999999</v>
      </c>
      <c r="D43" s="97">
        <f>SUM(D38:D42)</f>
        <v>71110461.379999995</v>
      </c>
      <c r="E43" s="97">
        <f>SUM(E38:E42)</f>
        <v>102760774.11999999</v>
      </c>
      <c r="F43" s="98">
        <f>SUM(F38:F42)</f>
        <v>361189132.00999999</v>
      </c>
    </row>
    <row r="44" spans="2:6">
      <c r="F44" s="131" t="s">
        <v>27</v>
      </c>
    </row>
    <row r="45" spans="2:6" ht="15">
      <c r="B45" s="171"/>
      <c r="C45" s="171"/>
      <c r="D45" s="171"/>
      <c r="E45" s="171"/>
      <c r="F45" s="171"/>
    </row>
    <row r="46" spans="2:6" ht="15">
      <c r="B46" s="172" t="s">
        <v>72</v>
      </c>
      <c r="C46" s="172"/>
      <c r="D46" s="172"/>
      <c r="E46" s="172"/>
      <c r="F46" s="172"/>
    </row>
    <row r="47" spans="2:6" ht="42.95" customHeight="1">
      <c r="B47" s="93" t="s">
        <v>68</v>
      </c>
      <c r="C47" s="94" t="s">
        <v>5</v>
      </c>
      <c r="D47" s="94" t="s">
        <v>6</v>
      </c>
      <c r="E47" s="94" t="s">
        <v>7</v>
      </c>
      <c r="F47" s="94" t="s">
        <v>46</v>
      </c>
    </row>
    <row r="48" spans="2:6" ht="15" customHeight="1">
      <c r="B48" s="75" t="s">
        <v>47</v>
      </c>
      <c r="C48" s="95">
        <v>0</v>
      </c>
      <c r="D48" s="95">
        <v>0</v>
      </c>
      <c r="E48" s="95">
        <v>0</v>
      </c>
      <c r="F48" s="95">
        <f t="shared" ref="F48:F52" si="6">SUM(C48:E48)</f>
        <v>0</v>
      </c>
    </row>
    <row r="49" spans="2:6" ht="15" customHeight="1">
      <c r="B49" s="75" t="s">
        <v>48</v>
      </c>
      <c r="C49" s="95">
        <v>1923773.76</v>
      </c>
      <c r="D49" s="95">
        <v>0</v>
      </c>
      <c r="E49" s="95">
        <v>12506656</v>
      </c>
      <c r="F49" s="95">
        <f t="shared" si="6"/>
        <v>14430429.76</v>
      </c>
    </row>
    <row r="50" spans="2:6" ht="15" customHeight="1">
      <c r="B50" s="75" t="s">
        <v>49</v>
      </c>
      <c r="C50" s="95">
        <v>0</v>
      </c>
      <c r="D50" s="95">
        <v>0</v>
      </c>
      <c r="E50" s="95">
        <v>0</v>
      </c>
      <c r="F50" s="95">
        <f t="shared" si="6"/>
        <v>0</v>
      </c>
    </row>
    <row r="51" spans="2:6" ht="15" customHeight="1">
      <c r="B51" s="75" t="s">
        <v>50</v>
      </c>
      <c r="C51" s="95">
        <v>0</v>
      </c>
      <c r="D51" s="95">
        <v>0</v>
      </c>
      <c r="E51" s="95">
        <v>0</v>
      </c>
      <c r="F51" s="95">
        <f t="shared" si="6"/>
        <v>0</v>
      </c>
    </row>
    <row r="52" spans="2:6" ht="15" customHeight="1" thickBot="1">
      <c r="B52" s="75" t="s">
        <v>51</v>
      </c>
      <c r="C52" s="95">
        <v>165884</v>
      </c>
      <c r="D52" s="95">
        <v>60100</v>
      </c>
      <c r="E52" s="95">
        <v>276419.57</v>
      </c>
      <c r="F52" s="95">
        <f t="shared" si="6"/>
        <v>502403.57</v>
      </c>
    </row>
    <row r="53" spans="2:6" ht="16.5" thickBot="1">
      <c r="B53" s="96" t="s">
        <v>52</v>
      </c>
      <c r="C53" s="97">
        <f>SUM(C48:C52)</f>
        <v>2089657.76</v>
      </c>
      <c r="D53" s="97">
        <f>SUM(D48:D52)</f>
        <v>60100</v>
      </c>
      <c r="E53" s="97">
        <f>SUM(E48:E52)</f>
        <v>12783075.57</v>
      </c>
      <c r="F53" s="98">
        <f>SUM(F48:F52)</f>
        <v>14932833.33</v>
      </c>
    </row>
    <row r="54" spans="2:6">
      <c r="F54" s="131" t="s">
        <v>27</v>
      </c>
    </row>
    <row r="55" spans="2:6" ht="15">
      <c r="B55" s="171"/>
      <c r="C55" s="171"/>
      <c r="D55" s="171"/>
      <c r="E55" s="171"/>
      <c r="F55" s="171"/>
    </row>
    <row r="56" spans="2:6" ht="15">
      <c r="B56" s="172" t="s">
        <v>73</v>
      </c>
      <c r="C56" s="173"/>
      <c r="D56" s="173"/>
      <c r="E56" s="173"/>
      <c r="F56" s="173"/>
    </row>
    <row r="57" spans="2:6" ht="42.95" customHeight="1">
      <c r="B57" s="93" t="s">
        <v>68</v>
      </c>
      <c r="C57" s="94" t="s">
        <v>5</v>
      </c>
      <c r="D57" s="94" t="s">
        <v>6</v>
      </c>
      <c r="E57" s="94" t="s">
        <v>7</v>
      </c>
      <c r="F57" s="94" t="s">
        <v>46</v>
      </c>
    </row>
    <row r="58" spans="2:6" ht="15" customHeight="1">
      <c r="B58" s="75" t="s">
        <v>47</v>
      </c>
      <c r="C58" s="95">
        <f>SUM(C38,C48)</f>
        <v>9538500.2699999996</v>
      </c>
      <c r="D58" s="95">
        <f t="shared" ref="D58:E58" si="7">SUM(D38,D48)</f>
        <v>0</v>
      </c>
      <c r="E58" s="95">
        <f t="shared" si="7"/>
        <v>0</v>
      </c>
      <c r="F58" s="95">
        <f t="shared" ref="F58:F62" si="8">SUM(C58:E58)</f>
        <v>9538500.2699999996</v>
      </c>
    </row>
    <row r="59" spans="2:6" ht="15" customHeight="1">
      <c r="B59" s="75" t="s">
        <v>48</v>
      </c>
      <c r="C59" s="95">
        <f t="shared" ref="C59:E62" si="9">SUM(C39,C49)</f>
        <v>11291989.65</v>
      </c>
      <c r="D59" s="95">
        <f t="shared" si="9"/>
        <v>467008.85</v>
      </c>
      <c r="E59" s="95">
        <f t="shared" si="9"/>
        <v>13045406.1</v>
      </c>
      <c r="F59" s="95">
        <f t="shared" si="8"/>
        <v>24804404.600000001</v>
      </c>
    </row>
    <row r="60" spans="2:6" ht="15" customHeight="1">
      <c r="B60" s="75" t="s">
        <v>49</v>
      </c>
      <c r="C60" s="95">
        <f t="shared" si="9"/>
        <v>1220794.52</v>
      </c>
      <c r="D60" s="95">
        <f t="shared" si="9"/>
        <v>0</v>
      </c>
      <c r="E60" s="95">
        <f t="shared" si="9"/>
        <v>0</v>
      </c>
      <c r="F60" s="95">
        <f t="shared" si="8"/>
        <v>1220794.52</v>
      </c>
    </row>
    <row r="61" spans="2:6" ht="15" customHeight="1">
      <c r="B61" s="75" t="s">
        <v>50</v>
      </c>
      <c r="C61" s="95">
        <f t="shared" si="9"/>
        <v>403653.7</v>
      </c>
      <c r="D61" s="95">
        <f t="shared" si="9"/>
        <v>119762.31</v>
      </c>
      <c r="E61" s="95">
        <f t="shared" si="9"/>
        <v>545621.81000000006</v>
      </c>
      <c r="F61" s="95">
        <f>SUM(C61:E61)</f>
        <v>1069037.82</v>
      </c>
    </row>
    <row r="62" spans="2:6" ht="15" customHeight="1" thickBot="1">
      <c r="B62" s="75" t="s">
        <v>51</v>
      </c>
      <c r="C62" s="95">
        <f t="shared" si="9"/>
        <v>166952616.13</v>
      </c>
      <c r="D62" s="95">
        <f t="shared" si="9"/>
        <v>70583790.219999999</v>
      </c>
      <c r="E62" s="95">
        <f t="shared" si="9"/>
        <v>101952821.77999999</v>
      </c>
      <c r="F62" s="95">
        <f t="shared" si="8"/>
        <v>339489228.13</v>
      </c>
    </row>
    <row r="63" spans="2:6" ht="16.5" thickBot="1">
      <c r="B63" s="96" t="s">
        <v>52</v>
      </c>
      <c r="C63" s="97">
        <f>SUM(C58:C62)</f>
        <v>189407554.26999998</v>
      </c>
      <c r="D63" s="97">
        <f>SUM(D58:D62)</f>
        <v>71170561.379999995</v>
      </c>
      <c r="E63" s="97">
        <f>SUM(E58:E62)</f>
        <v>115543849.68999998</v>
      </c>
      <c r="F63" s="98">
        <f>SUM(F58:F62)</f>
        <v>376121965.34000003</v>
      </c>
    </row>
    <row r="64" spans="2:6">
      <c r="B64" s="100"/>
      <c r="C64" s="132"/>
      <c r="D64" s="132"/>
      <c r="E64" s="132"/>
      <c r="F64" s="133" t="s">
        <v>27</v>
      </c>
    </row>
    <row r="65" spans="2:7" ht="15">
      <c r="B65" s="170"/>
      <c r="C65" s="170"/>
      <c r="D65" s="170"/>
      <c r="E65" s="170"/>
      <c r="F65" s="170"/>
    </row>
    <row r="66" spans="2:7" ht="20.25" customHeight="1">
      <c r="B66" s="172" t="s">
        <v>74</v>
      </c>
      <c r="C66" s="172"/>
      <c r="D66" s="172"/>
      <c r="E66" s="172"/>
      <c r="F66" s="172"/>
    </row>
    <row r="67" spans="2:7" ht="42.95" customHeight="1">
      <c r="B67" s="93" t="s">
        <v>68</v>
      </c>
      <c r="C67" s="94" t="s">
        <v>5</v>
      </c>
      <c r="D67" s="94" t="s">
        <v>6</v>
      </c>
      <c r="E67" s="94" t="s">
        <v>7</v>
      </c>
      <c r="F67" s="94" t="s">
        <v>46</v>
      </c>
    </row>
    <row r="68" spans="2:7" ht="15" customHeight="1">
      <c r="B68" s="75" t="s">
        <v>47</v>
      </c>
      <c r="C68" s="95">
        <v>285852.73</v>
      </c>
      <c r="D68" s="95">
        <v>0</v>
      </c>
      <c r="E68" s="95">
        <v>0</v>
      </c>
      <c r="F68" s="95">
        <f t="shared" ref="F68:F72" si="10">SUM(C68:E68)</f>
        <v>285852.73</v>
      </c>
    </row>
    <row r="69" spans="2:7" ht="15" customHeight="1">
      <c r="B69" s="75" t="s">
        <v>48</v>
      </c>
      <c r="C69" s="95">
        <v>6956454.8399999999</v>
      </c>
      <c r="D69" s="95">
        <v>3724660.44</v>
      </c>
      <c r="E69" s="95">
        <v>307367.84999999998</v>
      </c>
      <c r="F69" s="95">
        <f t="shared" si="10"/>
        <v>10988483.129999999</v>
      </c>
    </row>
    <row r="70" spans="2:7" ht="15" customHeight="1">
      <c r="B70" s="75" t="s">
        <v>49</v>
      </c>
      <c r="C70" s="95">
        <v>44957.71</v>
      </c>
      <c r="D70" s="95">
        <v>0</v>
      </c>
      <c r="E70" s="95">
        <v>0</v>
      </c>
      <c r="F70" s="95">
        <f t="shared" si="10"/>
        <v>44957.71</v>
      </c>
    </row>
    <row r="71" spans="2:7" ht="15" customHeight="1">
      <c r="B71" s="75" t="s">
        <v>50</v>
      </c>
      <c r="C71" s="95">
        <v>335486</v>
      </c>
      <c r="D71" s="95">
        <v>6036797.2000000002</v>
      </c>
      <c r="E71" s="95">
        <v>220000</v>
      </c>
      <c r="F71" s="95">
        <f t="shared" si="10"/>
        <v>6592283.2000000002</v>
      </c>
    </row>
    <row r="72" spans="2:7" ht="15" customHeight="1" thickBot="1">
      <c r="B72" s="75" t="s">
        <v>51</v>
      </c>
      <c r="C72" s="95">
        <v>61123164.369999997</v>
      </c>
      <c r="D72" s="95">
        <v>39005878.159999996</v>
      </c>
      <c r="E72" s="95">
        <v>84396778.400000006</v>
      </c>
      <c r="F72" s="95">
        <f t="shared" si="10"/>
        <v>184525820.93000001</v>
      </c>
    </row>
    <row r="73" spans="2:7" ht="16.5" thickBot="1">
      <c r="B73" s="96" t="s">
        <v>52</v>
      </c>
      <c r="C73" s="97">
        <f>SUM(C68:C72)</f>
        <v>68745915.649999991</v>
      </c>
      <c r="D73" s="97">
        <f>SUM(D68:D72)</f>
        <v>48767335.799999997</v>
      </c>
      <c r="E73" s="97">
        <f>SUM(E68:E72)</f>
        <v>84924146.25</v>
      </c>
      <c r="F73" s="98">
        <f>SUM(F68:F72)</f>
        <v>202437397.70000002</v>
      </c>
    </row>
    <row r="74" spans="2:7">
      <c r="F74" s="131" t="s">
        <v>27</v>
      </c>
    </row>
    <row r="75" spans="2:7" ht="15">
      <c r="B75" s="171"/>
      <c r="C75" s="171"/>
      <c r="D75" s="171"/>
      <c r="E75" s="171"/>
      <c r="F75" s="171"/>
    </row>
    <row r="76" spans="2:7" ht="15">
      <c r="B76" s="169" t="s">
        <v>75</v>
      </c>
      <c r="C76" s="169"/>
      <c r="D76" s="169"/>
      <c r="E76" s="169"/>
      <c r="F76" s="169"/>
      <c r="G76" s="101"/>
    </row>
    <row r="77" spans="2:7" ht="42.95" customHeight="1">
      <c r="B77" s="93" t="s">
        <v>68</v>
      </c>
      <c r="C77" s="94" t="s">
        <v>5</v>
      </c>
      <c r="D77" s="94" t="s">
        <v>6</v>
      </c>
      <c r="E77" s="94" t="s">
        <v>7</v>
      </c>
      <c r="F77" s="94" t="s">
        <v>46</v>
      </c>
    </row>
    <row r="78" spans="2:7" ht="15" customHeight="1">
      <c r="B78" s="75" t="s">
        <v>47</v>
      </c>
      <c r="C78" s="95">
        <v>0</v>
      </c>
      <c r="D78" s="95">
        <v>0</v>
      </c>
      <c r="E78" s="95">
        <v>0</v>
      </c>
      <c r="F78" s="95">
        <f t="shared" ref="F78:F82" si="11">SUM(C78:E78)</f>
        <v>0</v>
      </c>
    </row>
    <row r="79" spans="2:7" ht="15" customHeight="1">
      <c r="B79" s="75" t="s">
        <v>48</v>
      </c>
      <c r="C79" s="95">
        <v>2358153.77</v>
      </c>
      <c r="D79" s="95">
        <v>0</v>
      </c>
      <c r="E79" s="95">
        <v>0</v>
      </c>
      <c r="F79" s="95">
        <f t="shared" si="11"/>
        <v>2358153.77</v>
      </c>
    </row>
    <row r="80" spans="2:7" ht="15" customHeight="1">
      <c r="B80" s="75" t="s">
        <v>49</v>
      </c>
      <c r="C80" s="95">
        <v>0</v>
      </c>
      <c r="D80" s="95">
        <v>0</v>
      </c>
      <c r="E80" s="95">
        <v>0</v>
      </c>
      <c r="F80" s="95">
        <f t="shared" si="11"/>
        <v>0</v>
      </c>
    </row>
    <row r="81" spans="2:6" ht="15" customHeight="1">
      <c r="B81" s="75" t="s">
        <v>50</v>
      </c>
      <c r="C81" s="95">
        <v>0</v>
      </c>
      <c r="D81" s="95">
        <v>0</v>
      </c>
      <c r="E81" s="95">
        <v>0</v>
      </c>
      <c r="F81" s="95">
        <f t="shared" si="11"/>
        <v>0</v>
      </c>
    </row>
    <row r="82" spans="2:6" ht="15" customHeight="1" thickBot="1">
      <c r="B82" s="75" t="s">
        <v>51</v>
      </c>
      <c r="C82" s="95">
        <v>1530359.25</v>
      </c>
      <c r="D82" s="95">
        <v>54550.06</v>
      </c>
      <c r="E82" s="95">
        <v>455970.94</v>
      </c>
      <c r="F82" s="95">
        <f t="shared" si="11"/>
        <v>2040880.25</v>
      </c>
    </row>
    <row r="83" spans="2:6" ht="16.5" thickBot="1">
      <c r="B83" s="96" t="s">
        <v>52</v>
      </c>
      <c r="C83" s="97">
        <f>SUM(C78:C82)</f>
        <v>3888513.02</v>
      </c>
      <c r="D83" s="97">
        <f>SUM(D78:D82)</f>
        <v>54550.06</v>
      </c>
      <c r="E83" s="97">
        <f>SUM(E78:E82)</f>
        <v>455970.94</v>
      </c>
      <c r="F83" s="98">
        <f>SUM(F78:F82)</f>
        <v>4399034.0199999996</v>
      </c>
    </row>
    <row r="84" spans="2:6">
      <c r="F84" s="131" t="s">
        <v>27</v>
      </c>
    </row>
    <row r="85" spans="2:6" ht="15">
      <c r="B85" s="171"/>
      <c r="C85" s="171"/>
      <c r="D85" s="171"/>
      <c r="E85" s="171"/>
      <c r="F85" s="171"/>
    </row>
    <row r="86" spans="2:6" ht="15">
      <c r="B86" s="172" t="s">
        <v>76</v>
      </c>
      <c r="C86" s="172"/>
      <c r="D86" s="172"/>
      <c r="E86" s="172"/>
      <c r="F86" s="172"/>
    </row>
    <row r="87" spans="2:6" ht="42.95" customHeight="1">
      <c r="B87" s="93" t="s">
        <v>68</v>
      </c>
      <c r="C87" s="94" t="s">
        <v>5</v>
      </c>
      <c r="D87" s="94" t="s">
        <v>6</v>
      </c>
      <c r="E87" s="94" t="s">
        <v>7</v>
      </c>
      <c r="F87" s="94" t="s">
        <v>46</v>
      </c>
    </row>
    <row r="88" spans="2:6" ht="15" customHeight="1">
      <c r="B88" s="75" t="s">
        <v>47</v>
      </c>
      <c r="C88" s="95">
        <f>SUM(C68,C78)</f>
        <v>285852.73</v>
      </c>
      <c r="D88" s="95">
        <f t="shared" ref="D88:E88" si="12">SUM(D68,D78)</f>
        <v>0</v>
      </c>
      <c r="E88" s="95">
        <f t="shared" si="12"/>
        <v>0</v>
      </c>
      <c r="F88" s="95">
        <f>SUM(C88:E88)</f>
        <v>285852.73</v>
      </c>
    </row>
    <row r="89" spans="2:6" ht="15" customHeight="1">
      <c r="B89" s="75" t="s">
        <v>48</v>
      </c>
      <c r="C89" s="95">
        <f t="shared" ref="C89:E92" si="13">SUM(C69,C79)</f>
        <v>9314608.6099999994</v>
      </c>
      <c r="D89" s="95">
        <f t="shared" si="13"/>
        <v>3724660.44</v>
      </c>
      <c r="E89" s="95">
        <f t="shared" si="13"/>
        <v>307367.84999999998</v>
      </c>
      <c r="F89" s="95">
        <f>SUM(C89:E89)</f>
        <v>13346636.899999999</v>
      </c>
    </row>
    <row r="90" spans="2:6" ht="15" customHeight="1">
      <c r="B90" s="75" t="s">
        <v>49</v>
      </c>
      <c r="C90" s="95">
        <f t="shared" si="13"/>
        <v>44957.71</v>
      </c>
      <c r="D90" s="95">
        <f t="shared" si="13"/>
        <v>0</v>
      </c>
      <c r="E90" s="95">
        <f t="shared" si="13"/>
        <v>0</v>
      </c>
      <c r="F90" s="95">
        <f>SUM(C90:E90)</f>
        <v>44957.71</v>
      </c>
    </row>
    <row r="91" spans="2:6" ht="15" customHeight="1">
      <c r="B91" s="75" t="s">
        <v>50</v>
      </c>
      <c r="C91" s="95">
        <f t="shared" si="13"/>
        <v>335486</v>
      </c>
      <c r="D91" s="95">
        <f t="shared" si="13"/>
        <v>6036797.2000000002</v>
      </c>
      <c r="E91" s="95">
        <f t="shared" si="13"/>
        <v>220000</v>
      </c>
      <c r="F91" s="95">
        <f>SUM(C91:E91)</f>
        <v>6592283.2000000002</v>
      </c>
    </row>
    <row r="92" spans="2:6" ht="15" customHeight="1" thickBot="1">
      <c r="B92" s="75" t="s">
        <v>51</v>
      </c>
      <c r="C92" s="95">
        <f t="shared" si="13"/>
        <v>62653523.619999997</v>
      </c>
      <c r="D92" s="95">
        <f t="shared" si="13"/>
        <v>39060428.219999999</v>
      </c>
      <c r="E92" s="95">
        <f t="shared" si="13"/>
        <v>84852749.340000004</v>
      </c>
      <c r="F92" s="95">
        <f>SUM(C92:E92)</f>
        <v>186566701.18000001</v>
      </c>
    </row>
    <row r="93" spans="2:6" ht="16.5" thickBot="1">
      <c r="B93" s="96" t="s">
        <v>52</v>
      </c>
      <c r="C93" s="97">
        <f>SUM(C88,C89,C90,C91,C92)</f>
        <v>72634428.670000002</v>
      </c>
      <c r="D93" s="97">
        <f>SUM(D88,D89,D90,D91,D92)</f>
        <v>48821885.859999999</v>
      </c>
      <c r="E93" s="97">
        <f>SUM(E88,E89,E90,E91,E92)</f>
        <v>85380117.189999998</v>
      </c>
      <c r="F93" s="102">
        <f>SUM(F88:F92)</f>
        <v>206836431.72</v>
      </c>
    </row>
    <row r="94" spans="2:6">
      <c r="B94" s="100"/>
      <c r="C94" s="132"/>
      <c r="D94" s="132"/>
      <c r="E94" s="132"/>
      <c r="F94" s="133" t="s">
        <v>27</v>
      </c>
    </row>
    <row r="95" spans="2:6" ht="15">
      <c r="B95" s="170"/>
      <c r="C95" s="170"/>
      <c r="D95" s="170"/>
      <c r="E95" s="170"/>
      <c r="F95" s="170"/>
    </row>
    <row r="96" spans="2:6" ht="15">
      <c r="B96" s="172" t="s">
        <v>77</v>
      </c>
      <c r="C96" s="172"/>
      <c r="D96" s="172"/>
      <c r="E96" s="172"/>
      <c r="F96" s="172"/>
    </row>
    <row r="97" spans="2:7" ht="42.95" customHeight="1">
      <c r="B97" s="93" t="s">
        <v>68</v>
      </c>
      <c r="C97" s="94" t="s">
        <v>5</v>
      </c>
      <c r="D97" s="94" t="s">
        <v>6</v>
      </c>
      <c r="E97" s="94" t="s">
        <v>7</v>
      </c>
      <c r="F97" s="94" t="s">
        <v>46</v>
      </c>
    </row>
    <row r="98" spans="2:7" ht="15" customHeight="1">
      <c r="B98" s="75" t="s">
        <v>47</v>
      </c>
      <c r="C98" s="95">
        <v>9824353</v>
      </c>
      <c r="D98" s="95">
        <v>0</v>
      </c>
      <c r="E98" s="95">
        <v>0</v>
      </c>
      <c r="F98" s="95">
        <f t="shared" ref="F98:F102" si="14">SUM(C98:E98)</f>
        <v>9824353</v>
      </c>
    </row>
    <row r="99" spans="2:7" ht="15" customHeight="1">
      <c r="B99" s="75" t="s">
        <v>48</v>
      </c>
      <c r="C99" s="95">
        <v>16321679.42</v>
      </c>
      <c r="D99" s="95">
        <v>787852.6</v>
      </c>
      <c r="E99" s="95">
        <v>846117.95</v>
      </c>
      <c r="F99" s="95">
        <f t="shared" si="14"/>
        <v>17955649.969999999</v>
      </c>
    </row>
    <row r="100" spans="2:7" ht="15" customHeight="1">
      <c r="B100" s="75" t="s">
        <v>49</v>
      </c>
      <c r="C100" s="95">
        <v>1265752.23</v>
      </c>
      <c r="D100" s="95">
        <v>0</v>
      </c>
      <c r="E100" s="95">
        <v>0</v>
      </c>
      <c r="F100" s="95">
        <f t="shared" si="14"/>
        <v>1265752.23</v>
      </c>
    </row>
    <row r="101" spans="2:7" ht="15" customHeight="1">
      <c r="B101" s="75" t="s">
        <v>50</v>
      </c>
      <c r="C101" s="95">
        <v>739139.7</v>
      </c>
      <c r="D101" s="95">
        <v>6036797.2000000002</v>
      </c>
      <c r="E101" s="95">
        <v>765621.81</v>
      </c>
      <c r="F101" s="95">
        <f t="shared" si="14"/>
        <v>7541558.7100000009</v>
      </c>
    </row>
    <row r="102" spans="2:7" ht="15" customHeight="1" thickBot="1">
      <c r="B102" s="75" t="s">
        <v>51</v>
      </c>
      <c r="C102" s="95">
        <v>227909896.5</v>
      </c>
      <c r="D102" s="95">
        <v>108887068.63</v>
      </c>
      <c r="E102" s="95">
        <v>190101239.61000001</v>
      </c>
      <c r="F102" s="95">
        <f t="shared" si="14"/>
        <v>526898204.74000001</v>
      </c>
    </row>
    <row r="103" spans="2:7" ht="16.5" thickBot="1">
      <c r="B103" s="96" t="s">
        <v>52</v>
      </c>
      <c r="C103" s="97">
        <f>SUM(C98:C102)</f>
        <v>256060820.84999999</v>
      </c>
      <c r="D103" s="97">
        <f>SUM(D98:D102)</f>
        <v>115711718.42999999</v>
      </c>
      <c r="E103" s="97">
        <f>SUM(E98:E102)</f>
        <v>191712979.37</v>
      </c>
      <c r="F103" s="98">
        <f>SUM(F98:F102)</f>
        <v>563485518.64999998</v>
      </c>
    </row>
    <row r="104" spans="2:7">
      <c r="F104" s="131" t="s">
        <v>27</v>
      </c>
    </row>
    <row r="105" spans="2:7" ht="15">
      <c r="B105" s="170"/>
      <c r="C105" s="170"/>
      <c r="D105" s="170"/>
      <c r="E105" s="170"/>
      <c r="F105" s="170"/>
    </row>
    <row r="106" spans="2:7" ht="39" customHeight="1">
      <c r="B106" s="169" t="s">
        <v>78</v>
      </c>
      <c r="C106" s="169"/>
      <c r="D106" s="169"/>
      <c r="E106" s="169"/>
      <c r="F106" s="169"/>
      <c r="G106" s="103"/>
    </row>
    <row r="107" spans="2:7" ht="42.95" customHeight="1">
      <c r="B107" s="93" t="s">
        <v>68</v>
      </c>
      <c r="C107" s="94" t="s">
        <v>5</v>
      </c>
      <c r="D107" s="94" t="s">
        <v>6</v>
      </c>
      <c r="E107" s="94" t="s">
        <v>7</v>
      </c>
      <c r="F107" s="94" t="s">
        <v>46</v>
      </c>
    </row>
    <row r="108" spans="2:7" ht="15" customHeight="1">
      <c r="B108" s="75" t="s">
        <v>47</v>
      </c>
      <c r="C108" s="95">
        <v>0</v>
      </c>
      <c r="D108" s="95">
        <v>0</v>
      </c>
      <c r="E108" s="95">
        <v>0</v>
      </c>
      <c r="F108" s="95">
        <f t="shared" ref="F108:F112" si="15">SUM(C108:E108)</f>
        <v>0</v>
      </c>
    </row>
    <row r="109" spans="2:7" ht="15" customHeight="1">
      <c r="B109" s="75" t="s">
        <v>48</v>
      </c>
      <c r="C109" s="95">
        <v>4281927.53</v>
      </c>
      <c r="D109" s="95">
        <v>0</v>
      </c>
      <c r="E109" s="95">
        <v>12506656</v>
      </c>
      <c r="F109" s="95">
        <f t="shared" si="15"/>
        <v>16788583.530000001</v>
      </c>
    </row>
    <row r="110" spans="2:7" ht="15" customHeight="1">
      <c r="B110" s="75" t="s">
        <v>49</v>
      </c>
      <c r="C110" s="95">
        <v>0</v>
      </c>
      <c r="D110" s="95">
        <v>0</v>
      </c>
      <c r="E110" s="95">
        <v>0</v>
      </c>
      <c r="F110" s="95">
        <f t="shared" si="15"/>
        <v>0</v>
      </c>
    </row>
    <row r="111" spans="2:7" ht="15" customHeight="1">
      <c r="B111" s="75" t="s">
        <v>50</v>
      </c>
      <c r="C111" s="95">
        <v>0</v>
      </c>
      <c r="D111" s="95">
        <v>0</v>
      </c>
      <c r="E111" s="95">
        <v>0</v>
      </c>
      <c r="F111" s="95">
        <f t="shared" si="15"/>
        <v>0</v>
      </c>
    </row>
    <row r="112" spans="2:7" ht="15" customHeight="1" thickBot="1">
      <c r="B112" s="75" t="s">
        <v>51</v>
      </c>
      <c r="C112" s="95">
        <v>1696243.25</v>
      </c>
      <c r="D112" s="95">
        <v>114650.06</v>
      </c>
      <c r="E112" s="95">
        <v>732390.51</v>
      </c>
      <c r="F112" s="95">
        <f t="shared" si="15"/>
        <v>2543283.8200000003</v>
      </c>
    </row>
    <row r="113" spans="2:6" ht="16.5" thickBot="1">
      <c r="B113" s="96" t="s">
        <v>52</v>
      </c>
      <c r="C113" s="97">
        <f>SUM(C108:C112)</f>
        <v>5978170.7800000003</v>
      </c>
      <c r="D113" s="97">
        <f>SUM(D108:D112)</f>
        <v>114650.06</v>
      </c>
      <c r="E113" s="97">
        <f>SUM(E108:E112)</f>
        <v>13239046.51</v>
      </c>
      <c r="F113" s="98">
        <f>SUM(F108:F112)</f>
        <v>19331867.350000001</v>
      </c>
    </row>
    <row r="114" spans="2:6">
      <c r="F114" s="131" t="s">
        <v>27</v>
      </c>
    </row>
    <row r="115" spans="2:6" ht="15">
      <c r="B115" s="170"/>
      <c r="C115" s="170"/>
      <c r="D115" s="170"/>
      <c r="E115" s="170"/>
      <c r="F115" s="170"/>
    </row>
    <row r="116" spans="2:6">
      <c r="B116" s="104" t="s">
        <v>79</v>
      </c>
      <c r="C116" s="134"/>
      <c r="D116" s="134"/>
      <c r="E116" s="134"/>
      <c r="F116" s="134"/>
    </row>
    <row r="117" spans="2:6" ht="42.95" customHeight="1">
      <c r="B117" s="93" t="s">
        <v>68</v>
      </c>
      <c r="C117" s="94" t="s">
        <v>5</v>
      </c>
      <c r="D117" s="94" t="s">
        <v>6</v>
      </c>
      <c r="E117" s="94" t="s">
        <v>7</v>
      </c>
      <c r="F117" s="94" t="s">
        <v>46</v>
      </c>
    </row>
    <row r="118" spans="2:6" ht="15" customHeight="1">
      <c r="B118" s="75" t="s">
        <v>47</v>
      </c>
      <c r="C118" s="95">
        <f>SUM(C98,C108)</f>
        <v>9824353</v>
      </c>
      <c r="D118" s="95">
        <f t="shared" ref="D118:E118" si="16">SUM(D98,D108)</f>
        <v>0</v>
      </c>
      <c r="E118" s="95">
        <f t="shared" si="16"/>
        <v>0</v>
      </c>
      <c r="F118" s="95">
        <f t="shared" ref="F118:F122" si="17">SUM(C118:E118)</f>
        <v>9824353</v>
      </c>
    </row>
    <row r="119" spans="2:6" ht="15" customHeight="1">
      <c r="B119" s="75" t="s">
        <v>48</v>
      </c>
      <c r="C119" s="95">
        <f t="shared" ref="C119:E122" si="18">SUM(C99,C109)</f>
        <v>20603606.949999999</v>
      </c>
      <c r="D119" s="95">
        <f t="shared" si="18"/>
        <v>787852.6</v>
      </c>
      <c r="E119" s="95">
        <f t="shared" si="18"/>
        <v>13352773.949999999</v>
      </c>
      <c r="F119" s="95">
        <f t="shared" si="17"/>
        <v>34744233.5</v>
      </c>
    </row>
    <row r="120" spans="2:6" ht="15" customHeight="1">
      <c r="B120" s="75" t="s">
        <v>49</v>
      </c>
      <c r="C120" s="95">
        <f t="shared" si="18"/>
        <v>1265752.23</v>
      </c>
      <c r="D120" s="95">
        <f t="shared" si="18"/>
        <v>0</v>
      </c>
      <c r="E120" s="95">
        <f t="shared" si="18"/>
        <v>0</v>
      </c>
      <c r="F120" s="95">
        <f t="shared" si="17"/>
        <v>1265752.23</v>
      </c>
    </row>
    <row r="121" spans="2:6" ht="15" customHeight="1">
      <c r="B121" s="75" t="s">
        <v>50</v>
      </c>
      <c r="C121" s="95">
        <f t="shared" si="18"/>
        <v>739139.7</v>
      </c>
      <c r="D121" s="95">
        <f t="shared" si="18"/>
        <v>6036797.2000000002</v>
      </c>
      <c r="E121" s="95">
        <f t="shared" si="18"/>
        <v>765621.81</v>
      </c>
      <c r="F121" s="95">
        <f t="shared" si="17"/>
        <v>7541558.7100000009</v>
      </c>
    </row>
    <row r="122" spans="2:6" ht="15" customHeight="1" thickBot="1">
      <c r="B122" s="75" t="s">
        <v>51</v>
      </c>
      <c r="C122" s="95">
        <f t="shared" si="18"/>
        <v>229606139.75</v>
      </c>
      <c r="D122" s="95">
        <f t="shared" si="18"/>
        <v>109001718.69</v>
      </c>
      <c r="E122" s="95">
        <f t="shared" si="18"/>
        <v>190833630.12</v>
      </c>
      <c r="F122" s="95">
        <f t="shared" si="17"/>
        <v>529441488.56</v>
      </c>
    </row>
    <row r="123" spans="2:6" ht="16.5" thickBot="1">
      <c r="B123" s="96" t="s">
        <v>52</v>
      </c>
      <c r="C123" s="97">
        <f>SUM(C118:C122)</f>
        <v>262038991.63</v>
      </c>
      <c r="D123" s="97">
        <f>SUM(D118:D122)</f>
        <v>115826368.48999999</v>
      </c>
      <c r="E123" s="97">
        <f>SUM(E118:E122)</f>
        <v>204952025.88</v>
      </c>
      <c r="F123" s="98">
        <f>SUM(F118:F122)</f>
        <v>582817386</v>
      </c>
    </row>
    <row r="124" spans="2:6">
      <c r="B124" s="89" t="s">
        <v>64</v>
      </c>
      <c r="F124" s="131" t="s">
        <v>27</v>
      </c>
    </row>
    <row r="125" spans="2:6">
      <c r="B125" s="89" t="s">
        <v>65</v>
      </c>
    </row>
  </sheetData>
  <mergeCells count="26">
    <mergeCell ref="B15:F15"/>
    <mergeCell ref="B2:F2"/>
    <mergeCell ref="B3:F3"/>
    <mergeCell ref="B4:F4"/>
    <mergeCell ref="B5:F5"/>
    <mergeCell ref="B6:F6"/>
    <mergeCell ref="B75:F75"/>
    <mergeCell ref="B16:F16"/>
    <mergeCell ref="B25:F25"/>
    <mergeCell ref="B26:F26"/>
    <mergeCell ref="B35:F35"/>
    <mergeCell ref="B36:F36"/>
    <mergeCell ref="B45:F45"/>
    <mergeCell ref="B46:F46"/>
    <mergeCell ref="B55:F55"/>
    <mergeCell ref="B56:F56"/>
    <mergeCell ref="B65:F65"/>
    <mergeCell ref="B66:F66"/>
    <mergeCell ref="B106:F106"/>
    <mergeCell ref="B115:F115"/>
    <mergeCell ref="B76:F76"/>
    <mergeCell ref="B85:F85"/>
    <mergeCell ref="B86:F86"/>
    <mergeCell ref="B95:F95"/>
    <mergeCell ref="B96:F96"/>
    <mergeCell ref="B105:F10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8"/>
  <sheetViews>
    <sheetView workbookViewId="0">
      <selection activeCell="D21" sqref="D21"/>
    </sheetView>
  </sheetViews>
  <sheetFormatPr defaultColWidth="8.85546875" defaultRowHeight="15.75"/>
  <cols>
    <col min="1" max="1" width="8.85546875" style="108"/>
    <col min="2" max="2" width="50.7109375" style="108" customWidth="1"/>
    <col min="3" max="4" width="26.7109375" style="135" customWidth="1"/>
    <col min="5" max="5" width="20.7109375" style="135" customWidth="1"/>
    <col min="6" max="6" width="30.7109375" style="135" customWidth="1"/>
    <col min="7" max="7" width="4.7109375" style="108" customWidth="1"/>
    <col min="8" max="16384" width="8.85546875" style="108"/>
  </cols>
  <sheetData>
    <row r="2" spans="2:7" ht="28.5" customHeight="1">
      <c r="B2" s="166" t="s">
        <v>80</v>
      </c>
      <c r="C2" s="166"/>
      <c r="D2" s="166"/>
      <c r="E2" s="166"/>
      <c r="F2" s="166"/>
      <c r="G2" s="107"/>
    </row>
    <row r="3" spans="2:7" ht="15">
      <c r="B3" s="176" t="s">
        <v>81</v>
      </c>
      <c r="C3" s="176"/>
      <c r="D3" s="176"/>
      <c r="E3" s="176"/>
      <c r="F3" s="176"/>
    </row>
    <row r="4" spans="2:7" ht="15">
      <c r="B4" s="176" t="s">
        <v>27</v>
      </c>
      <c r="C4" s="176"/>
      <c r="D4" s="176"/>
      <c r="E4" s="176"/>
      <c r="F4" s="176"/>
    </row>
    <row r="5" spans="2:7" ht="15">
      <c r="B5" s="177" t="s">
        <v>82</v>
      </c>
      <c r="C5" s="177"/>
      <c r="D5" s="177"/>
      <c r="E5" s="177"/>
      <c r="F5" s="177"/>
    </row>
    <row r="6" spans="2:7" ht="31.5">
      <c r="B6" s="93" t="s">
        <v>83</v>
      </c>
      <c r="C6" s="94" t="s">
        <v>5</v>
      </c>
      <c r="D6" s="94" t="s">
        <v>6</v>
      </c>
      <c r="E6" s="94" t="s">
        <v>7</v>
      </c>
      <c r="F6" s="94" t="s">
        <v>46</v>
      </c>
    </row>
    <row r="7" spans="2:7">
      <c r="B7" s="75" t="s">
        <v>84</v>
      </c>
      <c r="C7" s="95">
        <v>8594078.8399999999</v>
      </c>
      <c r="D7" s="95">
        <v>1045234.7</v>
      </c>
      <c r="E7" s="95">
        <v>14104299.85</v>
      </c>
      <c r="F7" s="95">
        <f>SUM(C7:E7)</f>
        <v>23743613.390000001</v>
      </c>
    </row>
    <row r="8" spans="2:7" ht="16.5" thickBot="1">
      <c r="B8" s="75" t="s">
        <v>85</v>
      </c>
      <c r="C8" s="95">
        <v>4934615</v>
      </c>
      <c r="D8" s="95">
        <v>231.8</v>
      </c>
      <c r="E8" s="95">
        <v>0</v>
      </c>
      <c r="F8" s="95">
        <f>SUM(C8:E8)</f>
        <v>4934846.8</v>
      </c>
    </row>
    <row r="9" spans="2:7" ht="16.5" thickBot="1">
      <c r="B9" s="96" t="s">
        <v>52</v>
      </c>
      <c r="C9" s="97">
        <f>SUM(C7:C8)</f>
        <v>13528693.84</v>
      </c>
      <c r="D9" s="97">
        <f>SUM(D7:D8)</f>
        <v>1045466.5</v>
      </c>
      <c r="E9" s="97">
        <f>SUM(E7:E8)</f>
        <v>14104299.85</v>
      </c>
      <c r="F9" s="98">
        <f>SUM(F7:F8)</f>
        <v>28678460.190000001</v>
      </c>
    </row>
    <row r="10" spans="2:7">
      <c r="B10" s="109"/>
      <c r="C10" s="110"/>
      <c r="D10" s="110"/>
      <c r="E10" s="110"/>
      <c r="F10" s="110" t="s">
        <v>27</v>
      </c>
    </row>
    <row r="11" spans="2:7" ht="15">
      <c r="B11" s="176" t="s">
        <v>27</v>
      </c>
      <c r="C11" s="176"/>
      <c r="D11" s="176"/>
      <c r="E11" s="176"/>
      <c r="F11" s="176"/>
    </row>
    <row r="12" spans="2:7" ht="15">
      <c r="B12" s="175" t="s">
        <v>86</v>
      </c>
      <c r="C12" s="175"/>
      <c r="D12" s="175"/>
      <c r="E12" s="175"/>
      <c r="F12" s="175"/>
    </row>
    <row r="13" spans="2:7" ht="31.5">
      <c r="B13" s="93" t="s">
        <v>83</v>
      </c>
      <c r="C13" s="94" t="s">
        <v>5</v>
      </c>
      <c r="D13" s="94" t="s">
        <v>6</v>
      </c>
      <c r="E13" s="94" t="s">
        <v>7</v>
      </c>
      <c r="F13" s="94" t="s">
        <v>46</v>
      </c>
    </row>
    <row r="14" spans="2:7">
      <c r="B14" s="75" t="s">
        <v>84</v>
      </c>
      <c r="C14" s="95">
        <v>45756304.119999997</v>
      </c>
      <c r="D14" s="95">
        <v>2603753.9</v>
      </c>
      <c r="E14" s="95">
        <v>1049089.17</v>
      </c>
      <c r="F14" s="95">
        <f>SUM(C14:E14)</f>
        <v>49409147.189999998</v>
      </c>
    </row>
    <row r="15" spans="2:7" ht="16.5" thickBot="1">
      <c r="B15" s="75" t="s">
        <v>85</v>
      </c>
      <c r="C15" s="95">
        <v>19261040.07</v>
      </c>
      <c r="D15" s="95">
        <v>0</v>
      </c>
      <c r="E15" s="95">
        <v>0</v>
      </c>
      <c r="F15" s="95">
        <f>SUM(C15:E15)</f>
        <v>19261040.07</v>
      </c>
    </row>
    <row r="16" spans="2:7" ht="16.5" thickBot="1">
      <c r="B16" s="96" t="s">
        <v>52</v>
      </c>
      <c r="C16" s="97">
        <f>SUM(C14:C15)</f>
        <v>65017344.189999998</v>
      </c>
      <c r="D16" s="97">
        <f>SUM(D14:D15)</f>
        <v>2603753.9</v>
      </c>
      <c r="E16" s="97">
        <f>SUM(E14:E15)</f>
        <v>1049089.17</v>
      </c>
      <c r="F16" s="98">
        <f>SUM(F14:F15)</f>
        <v>68670187.25999999</v>
      </c>
    </row>
    <row r="17" spans="2:6">
      <c r="B17" s="109"/>
      <c r="C17" s="110"/>
      <c r="D17" s="110"/>
      <c r="E17" s="110"/>
      <c r="F17" s="110" t="s">
        <v>27</v>
      </c>
    </row>
    <row r="18" spans="2:6" ht="15">
      <c r="B18" s="176" t="s">
        <v>27</v>
      </c>
      <c r="C18" s="176"/>
      <c r="D18" s="176"/>
      <c r="E18" s="176"/>
      <c r="F18" s="176"/>
    </row>
    <row r="19" spans="2:6" ht="15">
      <c r="B19" s="177" t="s">
        <v>87</v>
      </c>
      <c r="C19" s="177"/>
      <c r="D19" s="177"/>
      <c r="E19" s="177"/>
      <c r="F19" s="177"/>
    </row>
    <row r="20" spans="2:6" ht="31.5">
      <c r="B20" s="93" t="s">
        <v>83</v>
      </c>
      <c r="C20" s="94" t="s">
        <v>5</v>
      </c>
      <c r="D20" s="94" t="s">
        <v>6</v>
      </c>
      <c r="E20" s="94" t="s">
        <v>7</v>
      </c>
      <c r="F20" s="94" t="s">
        <v>46</v>
      </c>
    </row>
    <row r="21" spans="2:6">
      <c r="B21" s="75" t="s">
        <v>84</v>
      </c>
      <c r="C21" s="95">
        <f>SUM(C7,C14)</f>
        <v>54350382.959999993</v>
      </c>
      <c r="D21" s="95">
        <f t="shared" ref="D21:E22" si="0">SUM(D7,D14)</f>
        <v>3648988.5999999996</v>
      </c>
      <c r="E21" s="95">
        <f t="shared" si="0"/>
        <v>15153389.02</v>
      </c>
      <c r="F21" s="95">
        <f>SUM(C21:E21)</f>
        <v>73152760.579999998</v>
      </c>
    </row>
    <row r="22" spans="2:6" ht="16.5" thickBot="1">
      <c r="B22" s="75" t="s">
        <v>85</v>
      </c>
      <c r="C22" s="95">
        <f>SUM(C8,C15)</f>
        <v>24195655.07</v>
      </c>
      <c r="D22" s="95">
        <f t="shared" si="0"/>
        <v>231.8</v>
      </c>
      <c r="E22" s="95">
        <f t="shared" si="0"/>
        <v>0</v>
      </c>
      <c r="F22" s="95">
        <f>SUM(C22:E22)</f>
        <v>24195886.870000001</v>
      </c>
    </row>
    <row r="23" spans="2:6" ht="16.5" thickBot="1">
      <c r="B23" s="96" t="s">
        <v>52</v>
      </c>
      <c r="C23" s="97">
        <f>SUM(C21:C22)</f>
        <v>78546038.030000001</v>
      </c>
      <c r="D23" s="97">
        <f>SUM(D21:D22)</f>
        <v>3649220.3999999994</v>
      </c>
      <c r="E23" s="97">
        <f>SUM(E21:E22)</f>
        <v>15153389.02</v>
      </c>
      <c r="F23" s="98">
        <f>SUM(F21:F22)</f>
        <v>97348647.450000003</v>
      </c>
    </row>
    <row r="24" spans="2:6">
      <c r="B24" s="109"/>
      <c r="C24" s="110"/>
      <c r="D24" s="110"/>
      <c r="E24" s="110"/>
      <c r="F24" s="110" t="s">
        <v>27</v>
      </c>
    </row>
    <row r="25" spans="2:6" ht="15">
      <c r="B25" s="178" t="s">
        <v>27</v>
      </c>
      <c r="C25" s="178"/>
      <c r="D25" s="178"/>
      <c r="E25" s="178"/>
      <c r="F25" s="178"/>
    </row>
    <row r="26" spans="2:6" ht="15">
      <c r="B26" s="177" t="s">
        <v>55</v>
      </c>
      <c r="C26" s="177"/>
      <c r="D26" s="177"/>
      <c r="E26" s="177"/>
      <c r="F26" s="177"/>
    </row>
    <row r="27" spans="2:6" ht="31.5">
      <c r="B27" s="93" t="s">
        <v>83</v>
      </c>
      <c r="C27" s="94" t="s">
        <v>5</v>
      </c>
      <c r="D27" s="94" t="s">
        <v>6</v>
      </c>
      <c r="E27" s="94" t="s">
        <v>7</v>
      </c>
      <c r="F27" s="94" t="s">
        <v>46</v>
      </c>
    </row>
    <row r="28" spans="2:6">
      <c r="B28" s="75" t="s">
        <v>84</v>
      </c>
      <c r="C28" s="95">
        <v>6884252.0899999999</v>
      </c>
      <c r="D28" s="95">
        <v>795184.88</v>
      </c>
      <c r="E28" s="95">
        <v>7018168.2199999997</v>
      </c>
      <c r="F28" s="95">
        <f>SUM(C28:E28)</f>
        <v>14697605.189999999</v>
      </c>
    </row>
    <row r="29" spans="2:6" ht="16.5" thickBot="1">
      <c r="B29" s="75" t="s">
        <v>85</v>
      </c>
      <c r="C29" s="95">
        <v>4214402</v>
      </c>
      <c r="D29" s="95">
        <v>0</v>
      </c>
      <c r="E29" s="95">
        <v>0</v>
      </c>
      <c r="F29" s="95">
        <f>SUM(C29:E29)</f>
        <v>4214402</v>
      </c>
    </row>
    <row r="30" spans="2:6" ht="16.5" thickBot="1">
      <c r="B30" s="96" t="s">
        <v>52</v>
      </c>
      <c r="C30" s="97">
        <f>SUM(C28:C29)</f>
        <v>11098654.09</v>
      </c>
      <c r="D30" s="97">
        <f>SUM(D28:D29)</f>
        <v>795184.88</v>
      </c>
      <c r="E30" s="97">
        <f>SUM(E28:E29)</f>
        <v>7018168.2199999997</v>
      </c>
      <c r="F30" s="98">
        <f>SUM(F28:F29)</f>
        <v>18912007.189999998</v>
      </c>
    </row>
    <row r="31" spans="2:6">
      <c r="B31" s="109"/>
      <c r="C31" s="110"/>
      <c r="D31" s="110"/>
      <c r="E31" s="110"/>
      <c r="F31" s="110" t="s">
        <v>27</v>
      </c>
    </row>
    <row r="32" spans="2:6" ht="15">
      <c r="B32" s="176" t="s">
        <v>27</v>
      </c>
      <c r="C32" s="176"/>
      <c r="D32" s="176"/>
      <c r="E32" s="176"/>
      <c r="F32" s="176"/>
    </row>
    <row r="33" spans="2:6" ht="15">
      <c r="B33" s="175" t="s">
        <v>88</v>
      </c>
      <c r="C33" s="175"/>
      <c r="D33" s="175"/>
      <c r="E33" s="175"/>
      <c r="F33" s="175"/>
    </row>
    <row r="34" spans="2:6" ht="31.5">
      <c r="B34" s="93" t="s">
        <v>83</v>
      </c>
      <c r="C34" s="94" t="s">
        <v>5</v>
      </c>
      <c r="D34" s="94" t="s">
        <v>6</v>
      </c>
      <c r="E34" s="94" t="s">
        <v>7</v>
      </c>
      <c r="F34" s="94" t="s">
        <v>46</v>
      </c>
    </row>
    <row r="35" spans="2:6">
      <c r="B35" s="75" t="s">
        <v>84</v>
      </c>
      <c r="C35" s="95">
        <v>35650592.68</v>
      </c>
      <c r="D35" s="95">
        <v>1320256.3799999999</v>
      </c>
      <c r="E35" s="95">
        <v>792613.47</v>
      </c>
      <c r="F35" s="95">
        <f>SUM(C35:E35)</f>
        <v>37763462.530000001</v>
      </c>
    </row>
    <row r="36" spans="2:6" ht="16.5" thickBot="1">
      <c r="B36" s="75" t="s">
        <v>85</v>
      </c>
      <c r="C36" s="95">
        <v>17055583.079999998</v>
      </c>
      <c r="D36" s="95">
        <v>0</v>
      </c>
      <c r="E36" s="95">
        <v>0</v>
      </c>
      <c r="F36" s="95">
        <f>SUM(C36:E36)</f>
        <v>17055583.079999998</v>
      </c>
    </row>
    <row r="37" spans="2:6" ht="16.5" thickBot="1">
      <c r="B37" s="96" t="s">
        <v>52</v>
      </c>
      <c r="C37" s="97">
        <f>SUM(C35:C36)</f>
        <v>52706175.759999998</v>
      </c>
      <c r="D37" s="97">
        <f>SUM(D35:D36)</f>
        <v>1320256.3799999999</v>
      </c>
      <c r="E37" s="97">
        <f>SUM(E35:E36)</f>
        <v>792613.47</v>
      </c>
      <c r="F37" s="98">
        <f>SUM(F35:F36)</f>
        <v>54819045.609999999</v>
      </c>
    </row>
    <row r="38" spans="2:6">
      <c r="B38" s="109"/>
      <c r="C38" s="110"/>
      <c r="D38" s="110"/>
      <c r="E38" s="110"/>
      <c r="F38" s="110" t="s">
        <v>27</v>
      </c>
    </row>
    <row r="39" spans="2:6" ht="15">
      <c r="B39" s="176" t="s">
        <v>27</v>
      </c>
      <c r="C39" s="176"/>
      <c r="D39" s="176"/>
      <c r="E39" s="176"/>
      <c r="F39" s="176"/>
    </row>
    <row r="40" spans="2:6" ht="15">
      <c r="B40" s="175" t="s">
        <v>89</v>
      </c>
      <c r="C40" s="175"/>
      <c r="D40" s="175"/>
      <c r="E40" s="175"/>
      <c r="F40" s="175"/>
    </row>
    <row r="41" spans="2:6" ht="31.5">
      <c r="B41" s="93" t="s">
        <v>83</v>
      </c>
      <c r="C41" s="94" t="s">
        <v>5</v>
      </c>
      <c r="D41" s="94" t="s">
        <v>6</v>
      </c>
      <c r="E41" s="94" t="s">
        <v>7</v>
      </c>
      <c r="F41" s="94" t="s">
        <v>46</v>
      </c>
    </row>
    <row r="42" spans="2:6">
      <c r="B42" s="75" t="s">
        <v>84</v>
      </c>
      <c r="C42" s="95">
        <f>SUM(C28,C35)</f>
        <v>42534844.769999996</v>
      </c>
      <c r="D42" s="95">
        <f t="shared" ref="D42:E43" si="1">SUM(D28,D35)</f>
        <v>2115441.2599999998</v>
      </c>
      <c r="E42" s="95">
        <f t="shared" si="1"/>
        <v>7810781.6899999995</v>
      </c>
      <c r="F42" s="95">
        <f>SUM(C42:E42)</f>
        <v>52461067.719999991</v>
      </c>
    </row>
    <row r="43" spans="2:6" ht="16.5" thickBot="1">
      <c r="B43" s="75" t="s">
        <v>85</v>
      </c>
      <c r="C43" s="95">
        <f>SUM(C29,C36)</f>
        <v>21269985.079999998</v>
      </c>
      <c r="D43" s="95">
        <f t="shared" si="1"/>
        <v>0</v>
      </c>
      <c r="E43" s="95">
        <f t="shared" si="1"/>
        <v>0</v>
      </c>
      <c r="F43" s="95">
        <f>SUM(C43:E43)</f>
        <v>21269985.079999998</v>
      </c>
    </row>
    <row r="44" spans="2:6" ht="16.5" thickBot="1">
      <c r="B44" s="96" t="s">
        <v>52</v>
      </c>
      <c r="C44" s="97">
        <f>SUM(C42:C43)</f>
        <v>63804829.849999994</v>
      </c>
      <c r="D44" s="97">
        <f>SUM(D42:D43)</f>
        <v>2115441.2599999998</v>
      </c>
      <c r="E44" s="97">
        <f>SUM(E42:E43)</f>
        <v>7810781.6899999995</v>
      </c>
      <c r="F44" s="98">
        <f>SUM(F42:F43)</f>
        <v>73731052.799999982</v>
      </c>
    </row>
    <row r="45" spans="2:6">
      <c r="B45" s="109"/>
      <c r="C45" s="110"/>
      <c r="D45" s="110"/>
      <c r="E45" s="110"/>
      <c r="F45" s="110" t="s">
        <v>27</v>
      </c>
    </row>
    <row r="46" spans="2:6" ht="15">
      <c r="B46" s="176" t="s">
        <v>27</v>
      </c>
      <c r="C46" s="176"/>
      <c r="D46" s="176"/>
      <c r="E46" s="176"/>
      <c r="F46" s="176"/>
    </row>
    <row r="47" spans="2:6" ht="15">
      <c r="B47" s="175" t="s">
        <v>90</v>
      </c>
      <c r="C47" s="175"/>
      <c r="D47" s="175"/>
      <c r="E47" s="175"/>
      <c r="F47" s="175"/>
    </row>
    <row r="48" spans="2:6" ht="31.5">
      <c r="B48" s="93" t="s">
        <v>83</v>
      </c>
      <c r="C48" s="94" t="s">
        <v>5</v>
      </c>
      <c r="D48" s="94" t="s">
        <v>6</v>
      </c>
      <c r="E48" s="94" t="s">
        <v>7</v>
      </c>
      <c r="F48" s="94" t="s">
        <v>46</v>
      </c>
    </row>
    <row r="49" spans="2:6">
      <c r="B49" s="75" t="s">
        <v>84</v>
      </c>
      <c r="C49" s="95">
        <v>2640275.5699999998</v>
      </c>
      <c r="D49" s="95">
        <v>193818.2</v>
      </c>
      <c r="E49" s="95">
        <v>3052757.4</v>
      </c>
      <c r="F49" s="95">
        <f>SUM(C49:E49)</f>
        <v>5886851.1699999999</v>
      </c>
    </row>
    <row r="50" spans="2:6" ht="16.5" thickBot="1">
      <c r="B50" s="75" t="s">
        <v>85</v>
      </c>
      <c r="C50" s="95">
        <v>802411.13</v>
      </c>
      <c r="D50" s="95">
        <v>0</v>
      </c>
      <c r="E50" s="95">
        <v>4476</v>
      </c>
      <c r="F50" s="95">
        <f>SUM(C50:E50)</f>
        <v>806887.13</v>
      </c>
    </row>
    <row r="51" spans="2:6" ht="16.5" thickBot="1">
      <c r="B51" s="96" t="s">
        <v>52</v>
      </c>
      <c r="C51" s="97">
        <f>SUM(C49:C50)</f>
        <v>3442686.6999999997</v>
      </c>
      <c r="D51" s="97">
        <f>SUM(D49:D50)</f>
        <v>193818.2</v>
      </c>
      <c r="E51" s="97">
        <f>SUM(E49:E50)</f>
        <v>3057233.4</v>
      </c>
      <c r="F51" s="98">
        <f>SUM(F49:F50)</f>
        <v>6693738.2999999998</v>
      </c>
    </row>
    <row r="52" spans="2:6">
      <c r="B52" s="109"/>
      <c r="C52" s="110"/>
      <c r="D52" s="110"/>
      <c r="E52" s="110"/>
      <c r="F52" s="110" t="s">
        <v>27</v>
      </c>
    </row>
    <row r="53" spans="2:6" ht="15">
      <c r="B53" s="176" t="s">
        <v>27</v>
      </c>
      <c r="C53" s="176"/>
      <c r="D53" s="176"/>
      <c r="E53" s="176"/>
      <c r="F53" s="176"/>
    </row>
    <row r="54" spans="2:6" ht="15" customHeight="1">
      <c r="B54" s="175" t="s">
        <v>91</v>
      </c>
      <c r="C54" s="175"/>
      <c r="D54" s="175"/>
      <c r="E54" s="175"/>
      <c r="F54" s="175"/>
    </row>
    <row r="55" spans="2:6" ht="31.5">
      <c r="B55" s="93" t="s">
        <v>83</v>
      </c>
      <c r="C55" s="94" t="s">
        <v>5</v>
      </c>
      <c r="D55" s="94" t="s">
        <v>6</v>
      </c>
      <c r="E55" s="94" t="s">
        <v>7</v>
      </c>
      <c r="F55" s="94" t="s">
        <v>46</v>
      </c>
    </row>
    <row r="56" spans="2:6">
      <c r="B56" s="75" t="s">
        <v>84</v>
      </c>
      <c r="C56" s="95">
        <v>5387702.4500000002</v>
      </c>
      <c r="D56" s="95">
        <v>2965090.86</v>
      </c>
      <c r="E56" s="95">
        <v>613948.09</v>
      </c>
      <c r="F56" s="95">
        <f>SUM(C56:E56)</f>
        <v>8966741.4000000004</v>
      </c>
    </row>
    <row r="57" spans="2:6" ht="16.5" thickBot="1">
      <c r="B57" s="75" t="s">
        <v>85</v>
      </c>
      <c r="C57" s="95">
        <v>1478715.38</v>
      </c>
      <c r="D57" s="95">
        <v>28475</v>
      </c>
      <c r="E57" s="95">
        <v>0</v>
      </c>
      <c r="F57" s="95">
        <f>SUM(C57:E57)</f>
        <v>1507190.38</v>
      </c>
    </row>
    <row r="58" spans="2:6" ht="16.5" thickBot="1">
      <c r="B58" s="96" t="s">
        <v>52</v>
      </c>
      <c r="C58" s="97">
        <f>SUM(C56:C57)</f>
        <v>6866417.8300000001</v>
      </c>
      <c r="D58" s="97">
        <f>SUM(D56:D57)</f>
        <v>2993565.86</v>
      </c>
      <c r="E58" s="97">
        <f>SUM(E56:E57)</f>
        <v>613948.09</v>
      </c>
      <c r="F58" s="98">
        <f>SUM(F56:F57)</f>
        <v>10473931.780000001</v>
      </c>
    </row>
    <row r="59" spans="2:6">
      <c r="B59" s="109"/>
      <c r="C59" s="110"/>
      <c r="D59" s="110"/>
      <c r="E59" s="110"/>
      <c r="F59" s="110" t="s">
        <v>27</v>
      </c>
    </row>
    <row r="60" spans="2:6" ht="15">
      <c r="B60" s="176" t="s">
        <v>27</v>
      </c>
      <c r="C60" s="176"/>
      <c r="D60" s="176"/>
      <c r="E60" s="176"/>
      <c r="F60" s="176"/>
    </row>
    <row r="61" spans="2:6" ht="15">
      <c r="B61" s="175" t="s">
        <v>92</v>
      </c>
      <c r="C61" s="175"/>
      <c r="D61" s="175"/>
      <c r="E61" s="175"/>
      <c r="F61" s="175"/>
    </row>
    <row r="62" spans="2:6" ht="31.5">
      <c r="B62" s="93" t="s">
        <v>83</v>
      </c>
      <c r="C62" s="94" t="s">
        <v>5</v>
      </c>
      <c r="D62" s="94" t="s">
        <v>6</v>
      </c>
      <c r="E62" s="94" t="s">
        <v>7</v>
      </c>
      <c r="F62" s="94" t="s">
        <v>46</v>
      </c>
    </row>
    <row r="63" spans="2:6">
      <c r="B63" s="75" t="s">
        <v>84</v>
      </c>
      <c r="C63" s="95">
        <f>SUM(C49,C56)</f>
        <v>8027978.0199999996</v>
      </c>
      <c r="D63" s="95">
        <f t="shared" ref="D63:E64" si="2">SUM(D49,D56)</f>
        <v>3158909.06</v>
      </c>
      <c r="E63" s="95">
        <f t="shared" si="2"/>
        <v>3666705.4899999998</v>
      </c>
      <c r="F63" s="95">
        <f>SUM(C63:E63)</f>
        <v>14853592.57</v>
      </c>
    </row>
    <row r="64" spans="2:6" ht="16.5" thickBot="1">
      <c r="B64" s="75" t="s">
        <v>85</v>
      </c>
      <c r="C64" s="95">
        <f>SUM(C50,C57)</f>
        <v>2281126.5099999998</v>
      </c>
      <c r="D64" s="95">
        <f t="shared" si="2"/>
        <v>28475</v>
      </c>
      <c r="E64" s="95">
        <f t="shared" si="2"/>
        <v>4476</v>
      </c>
      <c r="F64" s="95">
        <f>SUM(C64:E64)</f>
        <v>2314077.5099999998</v>
      </c>
    </row>
    <row r="65" spans="2:6" ht="16.5" thickBot="1">
      <c r="B65" s="96" t="s">
        <v>52</v>
      </c>
      <c r="C65" s="97">
        <f>SUM(C63:C64)</f>
        <v>10309104.529999999</v>
      </c>
      <c r="D65" s="97">
        <f>SUM(D63:D64)</f>
        <v>3187384.06</v>
      </c>
      <c r="E65" s="97">
        <f>SUM(E63:E64)</f>
        <v>3671181.4899999998</v>
      </c>
      <c r="F65" s="98">
        <f>SUM(F63:F64)</f>
        <v>17167670.079999998</v>
      </c>
    </row>
    <row r="66" spans="2:6">
      <c r="B66" s="109"/>
      <c r="C66" s="110"/>
      <c r="D66" s="110"/>
      <c r="E66" s="110"/>
      <c r="F66" s="110" t="s">
        <v>27</v>
      </c>
    </row>
    <row r="67" spans="2:6" ht="13.15" customHeight="1">
      <c r="B67" s="174" t="s">
        <v>27</v>
      </c>
      <c r="C67" s="174"/>
      <c r="D67" s="174"/>
      <c r="E67" s="174"/>
      <c r="F67" s="174"/>
    </row>
    <row r="68" spans="2:6" ht="15">
      <c r="B68" s="175" t="s">
        <v>93</v>
      </c>
      <c r="C68" s="175"/>
      <c r="D68" s="175"/>
      <c r="E68" s="175"/>
      <c r="F68" s="175"/>
    </row>
    <row r="69" spans="2:6" ht="31.5">
      <c r="B69" s="93" t="s">
        <v>83</v>
      </c>
      <c r="C69" s="94" t="s">
        <v>5</v>
      </c>
      <c r="D69" s="94" t="s">
        <v>6</v>
      </c>
      <c r="E69" s="94" t="s">
        <v>7</v>
      </c>
      <c r="F69" s="94" t="s">
        <v>46</v>
      </c>
    </row>
    <row r="70" spans="2:6">
      <c r="B70" s="75" t="s">
        <v>84</v>
      </c>
      <c r="C70" s="95">
        <v>9524527.6600000001</v>
      </c>
      <c r="D70" s="95">
        <v>989003.08</v>
      </c>
      <c r="E70" s="95">
        <v>10070925.619999999</v>
      </c>
      <c r="F70" s="95">
        <f>SUM(C70:E70)</f>
        <v>20584456.359999999</v>
      </c>
    </row>
    <row r="71" spans="2:6" ht="16.5" thickBot="1">
      <c r="B71" s="75" t="s">
        <v>85</v>
      </c>
      <c r="C71" s="95">
        <v>5016813.13</v>
      </c>
      <c r="D71" s="95">
        <v>0</v>
      </c>
      <c r="E71" s="95">
        <v>4476</v>
      </c>
      <c r="F71" s="95">
        <f>SUM(C71:E71)</f>
        <v>5021289.13</v>
      </c>
    </row>
    <row r="72" spans="2:6" ht="16.5" thickBot="1">
      <c r="B72" s="96" t="s">
        <v>52</v>
      </c>
      <c r="C72" s="97">
        <f>SUM(C70:C71)</f>
        <v>14541340.789999999</v>
      </c>
      <c r="D72" s="97">
        <f>SUM(D70:D71)</f>
        <v>989003.08</v>
      </c>
      <c r="E72" s="97">
        <f>SUM(E70:E71)</f>
        <v>10075401.619999999</v>
      </c>
      <c r="F72" s="98">
        <f>SUM(F70:F71)</f>
        <v>25605745.489999998</v>
      </c>
    </row>
    <row r="73" spans="2:6">
      <c r="B73" s="109"/>
      <c r="C73" s="110"/>
      <c r="D73" s="110"/>
      <c r="E73" s="110"/>
      <c r="F73" s="110" t="s">
        <v>27</v>
      </c>
    </row>
    <row r="74" spans="2:6" ht="16.899999999999999" customHeight="1">
      <c r="B74" s="174" t="s">
        <v>27</v>
      </c>
      <c r="C74" s="174"/>
      <c r="D74" s="174"/>
      <c r="E74" s="174"/>
      <c r="F74" s="174"/>
    </row>
    <row r="75" spans="2:6" ht="18.75" customHeight="1">
      <c r="B75" s="175" t="s">
        <v>94</v>
      </c>
      <c r="C75" s="175"/>
      <c r="D75" s="175"/>
      <c r="E75" s="175"/>
      <c r="F75" s="175"/>
    </row>
    <row r="76" spans="2:6" ht="31.5">
      <c r="B76" s="93" t="s">
        <v>83</v>
      </c>
      <c r="C76" s="94" t="s">
        <v>5</v>
      </c>
      <c r="D76" s="94" t="s">
        <v>6</v>
      </c>
      <c r="E76" s="94" t="s">
        <v>7</v>
      </c>
      <c r="F76" s="94" t="s">
        <v>46</v>
      </c>
    </row>
    <row r="77" spans="2:6">
      <c r="B77" s="75" t="s">
        <v>84</v>
      </c>
      <c r="C77" s="95">
        <v>41422295.130000003</v>
      </c>
      <c r="D77" s="95">
        <v>4285347.24</v>
      </c>
      <c r="E77" s="95">
        <v>1181561.56</v>
      </c>
      <c r="F77" s="95">
        <f>SUM(C77:E77)</f>
        <v>46889203.930000007</v>
      </c>
    </row>
    <row r="78" spans="2:6" ht="16.5" thickBot="1">
      <c r="B78" s="75" t="s">
        <v>85</v>
      </c>
      <c r="C78" s="95">
        <v>18532798.460000001</v>
      </c>
      <c r="D78" s="95">
        <v>28475</v>
      </c>
      <c r="E78" s="95">
        <v>0</v>
      </c>
      <c r="F78" s="95">
        <f>SUM(C78:E78)</f>
        <v>18561273.460000001</v>
      </c>
    </row>
    <row r="79" spans="2:6" ht="16.5" thickBot="1">
      <c r="B79" s="96" t="s">
        <v>52</v>
      </c>
      <c r="C79" s="97">
        <f>SUM(C77:C78)</f>
        <v>59955093.590000004</v>
      </c>
      <c r="D79" s="97">
        <f>SUM(D77:D78)</f>
        <v>4313822.24</v>
      </c>
      <c r="E79" s="97">
        <f>SUM(E77:E78)</f>
        <v>1181561.56</v>
      </c>
      <c r="F79" s="98">
        <f>SUM(F77:F78)</f>
        <v>65450477.390000008</v>
      </c>
    </row>
    <row r="80" spans="2:6">
      <c r="B80" s="109"/>
      <c r="C80" s="110"/>
      <c r="D80" s="110"/>
      <c r="E80" s="110"/>
      <c r="F80" s="110" t="s">
        <v>27</v>
      </c>
    </row>
    <row r="81" spans="2:6" ht="14.45" customHeight="1">
      <c r="B81" s="174" t="s">
        <v>27</v>
      </c>
      <c r="C81" s="174"/>
      <c r="D81" s="174"/>
      <c r="E81" s="174"/>
      <c r="F81" s="174"/>
    </row>
    <row r="82" spans="2:6" ht="15">
      <c r="B82" s="175" t="s">
        <v>95</v>
      </c>
      <c r="C82" s="175"/>
      <c r="D82" s="175"/>
      <c r="E82" s="175"/>
      <c r="F82" s="175"/>
    </row>
    <row r="83" spans="2:6" ht="31.5">
      <c r="B83" s="93" t="s">
        <v>83</v>
      </c>
      <c r="C83" s="94" t="s">
        <v>5</v>
      </c>
      <c r="D83" s="94" t="s">
        <v>6</v>
      </c>
      <c r="E83" s="94" t="s">
        <v>7</v>
      </c>
      <c r="F83" s="94" t="s">
        <v>46</v>
      </c>
    </row>
    <row r="84" spans="2:6">
      <c r="B84" s="75" t="s">
        <v>84</v>
      </c>
      <c r="C84" s="95">
        <f>SUM(C70,C77)</f>
        <v>50946822.790000007</v>
      </c>
      <c r="D84" s="95">
        <f t="shared" ref="D84:E85" si="3">SUM(D70,D77)</f>
        <v>5274350.32</v>
      </c>
      <c r="E84" s="95">
        <f t="shared" si="3"/>
        <v>11252487.18</v>
      </c>
      <c r="F84" s="95">
        <f>SUM(C84:E84)</f>
        <v>67473660.290000007</v>
      </c>
    </row>
    <row r="85" spans="2:6" ht="16.5" thickBot="1">
      <c r="B85" s="75" t="s">
        <v>85</v>
      </c>
      <c r="C85" s="95">
        <f>SUM(C71,C78)</f>
        <v>23549611.59</v>
      </c>
      <c r="D85" s="95">
        <f t="shared" si="3"/>
        <v>28475</v>
      </c>
      <c r="E85" s="95">
        <f t="shared" si="3"/>
        <v>4476</v>
      </c>
      <c r="F85" s="95">
        <f>SUM(C85:E85)</f>
        <v>23582562.59</v>
      </c>
    </row>
    <row r="86" spans="2:6" ht="16.5" thickBot="1">
      <c r="B86" s="96" t="s">
        <v>52</v>
      </c>
      <c r="C86" s="97">
        <f>SUM(C84:C85)</f>
        <v>74496434.38000001</v>
      </c>
      <c r="D86" s="97">
        <f>SUM(D84:D85)</f>
        <v>5302825.32</v>
      </c>
      <c r="E86" s="97">
        <f>SUM(E84:E85)</f>
        <v>11256963.18</v>
      </c>
      <c r="F86" s="98">
        <f>SUM(F84:F85)</f>
        <v>91056222.88000001</v>
      </c>
    </row>
    <row r="87" spans="2:6">
      <c r="B87" s="111" t="s">
        <v>64</v>
      </c>
      <c r="F87" s="136" t="s">
        <v>27</v>
      </c>
    </row>
    <row r="88" spans="2:6">
      <c r="B88" s="89" t="s">
        <v>65</v>
      </c>
      <c r="F88" s="135" t="s">
        <v>96</v>
      </c>
    </row>
  </sheetData>
  <mergeCells count="26">
    <mergeCell ref="B12:F12"/>
    <mergeCell ref="B2:F2"/>
    <mergeCell ref="B3:F3"/>
    <mergeCell ref="B4:F4"/>
    <mergeCell ref="B5:F5"/>
    <mergeCell ref="B11:F11"/>
    <mergeCell ref="B54:F54"/>
    <mergeCell ref="B18:F18"/>
    <mergeCell ref="B19:F19"/>
    <mergeCell ref="B25:F25"/>
    <mergeCell ref="B26:F26"/>
    <mergeCell ref="B32:F32"/>
    <mergeCell ref="B33:F33"/>
    <mergeCell ref="B39:F39"/>
    <mergeCell ref="B40:F40"/>
    <mergeCell ref="B46:F46"/>
    <mergeCell ref="B47:F47"/>
    <mergeCell ref="B53:F53"/>
    <mergeCell ref="B81:F81"/>
    <mergeCell ref="B82:F82"/>
    <mergeCell ref="B60:F60"/>
    <mergeCell ref="B61:F61"/>
    <mergeCell ref="B67:F67"/>
    <mergeCell ref="B68:F68"/>
    <mergeCell ref="B74:F74"/>
    <mergeCell ref="B75:F7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8"/>
  <sheetViews>
    <sheetView workbookViewId="0">
      <selection activeCell="D14" sqref="D14"/>
    </sheetView>
  </sheetViews>
  <sheetFormatPr defaultColWidth="8.85546875" defaultRowHeight="15.75"/>
  <cols>
    <col min="1" max="1" width="8.85546875" style="108"/>
    <col min="2" max="2" width="50.7109375" style="108" customWidth="1"/>
    <col min="3" max="4" width="26.7109375" style="135" customWidth="1"/>
    <col min="5" max="5" width="20.7109375" style="135" customWidth="1"/>
    <col min="6" max="6" width="30.7109375" style="135" customWidth="1"/>
    <col min="7" max="7" width="4.7109375" style="108" customWidth="1"/>
    <col min="8" max="16384" width="8.85546875" style="108"/>
  </cols>
  <sheetData>
    <row r="2" spans="2:7" ht="28.5" customHeight="1">
      <c r="B2" s="149" t="s">
        <v>97</v>
      </c>
      <c r="C2" s="149"/>
      <c r="D2" s="149"/>
      <c r="E2" s="149"/>
      <c r="F2" s="149"/>
      <c r="G2" s="107"/>
    </row>
    <row r="3" spans="2:7" ht="15">
      <c r="B3" s="176" t="s">
        <v>81</v>
      </c>
      <c r="C3" s="176"/>
      <c r="D3" s="176"/>
      <c r="E3" s="176"/>
      <c r="F3" s="176"/>
    </row>
    <row r="4" spans="2:7" ht="15">
      <c r="B4" s="176" t="s">
        <v>27</v>
      </c>
      <c r="C4" s="176"/>
      <c r="D4" s="176"/>
      <c r="E4" s="176"/>
      <c r="F4" s="176"/>
    </row>
    <row r="5" spans="2:7" ht="15">
      <c r="B5" s="172" t="s">
        <v>67</v>
      </c>
      <c r="C5" s="173"/>
      <c r="D5" s="173"/>
      <c r="E5" s="173"/>
      <c r="F5" s="173"/>
    </row>
    <row r="6" spans="2:7" ht="47.25">
      <c r="B6" s="93" t="s">
        <v>98</v>
      </c>
      <c r="C6" s="94" t="s">
        <v>5</v>
      </c>
      <c r="D6" s="94" t="s">
        <v>6</v>
      </c>
      <c r="E6" s="94" t="s">
        <v>7</v>
      </c>
      <c r="F6" s="94" t="s">
        <v>46</v>
      </c>
    </row>
    <row r="7" spans="2:7">
      <c r="B7" s="75" t="s">
        <v>84</v>
      </c>
      <c r="C7" s="95">
        <v>683170.63</v>
      </c>
      <c r="D7" s="95">
        <v>0</v>
      </c>
      <c r="E7" s="95">
        <v>278502.52</v>
      </c>
      <c r="F7" s="95">
        <f>SUM(C7:E7)</f>
        <v>961673.15</v>
      </c>
    </row>
    <row r="8" spans="2:7" ht="16.5" thickBot="1">
      <c r="B8" s="75" t="s">
        <v>85</v>
      </c>
      <c r="C8" s="95">
        <v>3416248.93</v>
      </c>
      <c r="D8" s="95">
        <v>0</v>
      </c>
      <c r="E8" s="95">
        <v>0</v>
      </c>
      <c r="F8" s="95">
        <f>SUM(C8:E8)</f>
        <v>3416248.93</v>
      </c>
    </row>
    <row r="9" spans="2:7" ht="16.5" thickBot="1">
      <c r="B9" s="96" t="s">
        <v>52</v>
      </c>
      <c r="C9" s="97">
        <f>SUM(C7:C8)</f>
        <v>4099419.56</v>
      </c>
      <c r="D9" s="97">
        <f>SUM(D7:D8)</f>
        <v>0</v>
      </c>
      <c r="E9" s="97">
        <f>SUM(E7:E8)</f>
        <v>278502.52</v>
      </c>
      <c r="F9" s="98">
        <f>SUM(C9:E9)</f>
        <v>4377922.08</v>
      </c>
    </row>
    <row r="10" spans="2:7">
      <c r="B10" s="109"/>
      <c r="C10" s="110"/>
      <c r="D10" s="110"/>
      <c r="E10" s="110"/>
      <c r="F10" s="110"/>
    </row>
    <row r="11" spans="2:7" ht="15">
      <c r="B11" s="176" t="s">
        <v>27</v>
      </c>
      <c r="C11" s="176"/>
      <c r="D11" s="176"/>
      <c r="E11" s="176"/>
      <c r="F11" s="176"/>
    </row>
    <row r="12" spans="2:7" ht="15">
      <c r="B12" s="172" t="s">
        <v>69</v>
      </c>
      <c r="C12" s="173"/>
      <c r="D12" s="173"/>
      <c r="E12" s="173"/>
      <c r="F12" s="173"/>
    </row>
    <row r="13" spans="2:7" ht="47.25">
      <c r="B13" s="93" t="s">
        <v>98</v>
      </c>
      <c r="C13" s="94" t="s">
        <v>5</v>
      </c>
      <c r="D13" s="94" t="s">
        <v>6</v>
      </c>
      <c r="E13" s="94" t="s">
        <v>7</v>
      </c>
      <c r="F13" s="94" t="s">
        <v>46</v>
      </c>
    </row>
    <row r="14" spans="2:7">
      <c r="B14" s="75" t="s">
        <v>84</v>
      </c>
      <c r="C14" s="95">
        <v>7814.7</v>
      </c>
      <c r="D14" s="95">
        <v>0</v>
      </c>
      <c r="E14" s="95">
        <v>60000</v>
      </c>
      <c r="F14" s="95">
        <f>SUM(C14:E14)</f>
        <v>67814.7</v>
      </c>
    </row>
    <row r="15" spans="2:7" ht="16.5" thickBot="1">
      <c r="B15" s="75" t="s">
        <v>85</v>
      </c>
      <c r="C15" s="95">
        <v>0</v>
      </c>
      <c r="D15" s="95">
        <v>0</v>
      </c>
      <c r="E15" s="95">
        <v>0</v>
      </c>
      <c r="F15" s="95">
        <f>SUM(C15:E15)</f>
        <v>0</v>
      </c>
    </row>
    <row r="16" spans="2:7" ht="16.5" thickBot="1">
      <c r="B16" s="96" t="s">
        <v>52</v>
      </c>
      <c r="C16" s="97">
        <f>SUM(C14:C15)</f>
        <v>7814.7</v>
      </c>
      <c r="D16" s="97">
        <f>SUM(D14:D15)</f>
        <v>0</v>
      </c>
      <c r="E16" s="97">
        <f>SUM(E14:E15)</f>
        <v>60000</v>
      </c>
      <c r="F16" s="98">
        <f>SUM(C16:E16)</f>
        <v>67814.7</v>
      </c>
    </row>
    <row r="17" spans="2:6">
      <c r="B17" s="109"/>
      <c r="C17" s="110"/>
      <c r="D17" s="110"/>
      <c r="E17" s="110"/>
      <c r="F17" s="110"/>
    </row>
    <row r="18" spans="2:6" ht="15">
      <c r="B18" s="176" t="s">
        <v>27</v>
      </c>
      <c r="C18" s="176"/>
      <c r="D18" s="176"/>
      <c r="E18" s="176"/>
      <c r="F18" s="176"/>
    </row>
    <row r="19" spans="2:6" ht="15">
      <c r="B19" s="172" t="s">
        <v>70</v>
      </c>
      <c r="C19" s="172"/>
      <c r="D19" s="172"/>
      <c r="E19" s="172"/>
      <c r="F19" s="172"/>
    </row>
    <row r="20" spans="2:6" ht="47.25">
      <c r="B20" s="93" t="s">
        <v>98</v>
      </c>
      <c r="C20" s="94" t="s">
        <v>5</v>
      </c>
      <c r="D20" s="94" t="s">
        <v>6</v>
      </c>
      <c r="E20" s="94" t="s">
        <v>7</v>
      </c>
      <c r="F20" s="94" t="s">
        <v>46</v>
      </c>
    </row>
    <row r="21" spans="2:6">
      <c r="B21" s="75" t="s">
        <v>84</v>
      </c>
      <c r="C21" s="95">
        <f>SUM(C7,C14)</f>
        <v>690985.33</v>
      </c>
      <c r="D21" s="95">
        <f t="shared" ref="D21:E22" si="0">SUM(D7,D14)</f>
        <v>0</v>
      </c>
      <c r="E21" s="95">
        <f t="shared" si="0"/>
        <v>338502.52</v>
      </c>
      <c r="F21" s="95">
        <f>SUM(C21:E21)</f>
        <v>1029487.85</v>
      </c>
    </row>
    <row r="22" spans="2:6" ht="16.5" thickBot="1">
      <c r="B22" s="75" t="s">
        <v>85</v>
      </c>
      <c r="C22" s="95">
        <f>SUM(C8,C15)</f>
        <v>3416248.93</v>
      </c>
      <c r="D22" s="95">
        <f t="shared" si="0"/>
        <v>0</v>
      </c>
      <c r="E22" s="95">
        <f t="shared" si="0"/>
        <v>0</v>
      </c>
      <c r="F22" s="95">
        <f>SUM(C22:E22)</f>
        <v>3416248.93</v>
      </c>
    </row>
    <row r="23" spans="2:6" ht="16.5" thickBot="1">
      <c r="B23" s="96" t="s">
        <v>52</v>
      </c>
      <c r="C23" s="97">
        <f>SUM(C21:C22)</f>
        <v>4107234.2600000002</v>
      </c>
      <c r="D23" s="97">
        <f>SUM(D21:D22)</f>
        <v>0</v>
      </c>
      <c r="E23" s="97">
        <f>SUM(E21:E22)</f>
        <v>338502.52</v>
      </c>
      <c r="F23" s="98">
        <f>SUM(C23:E23)</f>
        <v>4445736.78</v>
      </c>
    </row>
    <row r="24" spans="2:6">
      <c r="B24" s="109"/>
      <c r="C24" s="110"/>
      <c r="D24" s="110"/>
      <c r="E24" s="110"/>
      <c r="F24" s="110"/>
    </row>
    <row r="25" spans="2:6" ht="15">
      <c r="B25" s="176" t="s">
        <v>27</v>
      </c>
      <c r="C25" s="176"/>
      <c r="D25" s="176"/>
      <c r="E25" s="176"/>
      <c r="F25" s="176"/>
    </row>
    <row r="26" spans="2:6" ht="15">
      <c r="B26" s="172" t="s">
        <v>71</v>
      </c>
      <c r="C26" s="173"/>
      <c r="D26" s="173"/>
      <c r="E26" s="173"/>
      <c r="F26" s="173"/>
    </row>
    <row r="27" spans="2:6" ht="47.25">
      <c r="B27" s="93" t="s">
        <v>98</v>
      </c>
      <c r="C27" s="94" t="s">
        <v>5</v>
      </c>
      <c r="D27" s="94" t="s">
        <v>6</v>
      </c>
      <c r="E27" s="94" t="s">
        <v>7</v>
      </c>
      <c r="F27" s="94" t="s">
        <v>46</v>
      </c>
    </row>
    <row r="28" spans="2:6">
      <c r="B28" s="75" t="s">
        <v>84</v>
      </c>
      <c r="C28" s="95">
        <v>629287.63</v>
      </c>
      <c r="D28" s="95">
        <v>0</v>
      </c>
      <c r="E28" s="95">
        <v>278502.52</v>
      </c>
      <c r="F28" s="95">
        <f>SUM(C28:E28)</f>
        <v>907790.15</v>
      </c>
    </row>
    <row r="29" spans="2:6" ht="16.5" thickBot="1">
      <c r="B29" s="75" t="s">
        <v>85</v>
      </c>
      <c r="C29" s="95">
        <v>2847988.87</v>
      </c>
      <c r="D29" s="95">
        <v>0</v>
      </c>
      <c r="E29" s="95">
        <v>0</v>
      </c>
      <c r="F29" s="95">
        <f>SUM(C29:E29)</f>
        <v>2847988.87</v>
      </c>
    </row>
    <row r="30" spans="2:6" ht="16.5" thickBot="1">
      <c r="B30" s="96" t="s">
        <v>52</v>
      </c>
      <c r="C30" s="97">
        <f>SUM(C28:C29)</f>
        <v>3477276.5</v>
      </c>
      <c r="D30" s="97">
        <f>SUM(D28:D29)</f>
        <v>0</v>
      </c>
      <c r="E30" s="97">
        <f>SUM(E28:E29)</f>
        <v>278502.52</v>
      </c>
      <c r="F30" s="98">
        <f>SUM(C30:E30)</f>
        <v>3755779.02</v>
      </c>
    </row>
    <row r="31" spans="2:6">
      <c r="B31" s="109"/>
      <c r="C31" s="110"/>
      <c r="D31" s="110"/>
      <c r="E31" s="110"/>
      <c r="F31" s="110"/>
    </row>
    <row r="32" spans="2:6" ht="15">
      <c r="B32" s="176" t="s">
        <v>27</v>
      </c>
      <c r="C32" s="176"/>
      <c r="D32" s="176"/>
      <c r="E32" s="176"/>
      <c r="F32" s="176"/>
    </row>
    <row r="33" spans="2:6" ht="15">
      <c r="B33" s="172" t="s">
        <v>72</v>
      </c>
      <c r="C33" s="172"/>
      <c r="D33" s="172"/>
      <c r="E33" s="172"/>
      <c r="F33" s="172"/>
    </row>
    <row r="34" spans="2:6" ht="47.25">
      <c r="B34" s="93" t="s">
        <v>98</v>
      </c>
      <c r="C34" s="94" t="s">
        <v>5</v>
      </c>
      <c r="D34" s="94" t="s">
        <v>6</v>
      </c>
      <c r="E34" s="94" t="s">
        <v>7</v>
      </c>
      <c r="F34" s="94" t="s">
        <v>46</v>
      </c>
    </row>
    <row r="35" spans="2:6">
      <c r="B35" s="75" t="s">
        <v>84</v>
      </c>
      <c r="C35" s="95">
        <v>0</v>
      </c>
      <c r="D35" s="95">
        <v>0</v>
      </c>
      <c r="E35" s="95">
        <v>0</v>
      </c>
      <c r="F35" s="95">
        <f>SUM(C35:E35)</f>
        <v>0</v>
      </c>
    </row>
    <row r="36" spans="2:6" ht="16.5" thickBot="1">
      <c r="B36" s="75" t="s">
        <v>85</v>
      </c>
      <c r="C36" s="95">
        <v>0</v>
      </c>
      <c r="D36" s="95">
        <v>0</v>
      </c>
      <c r="E36" s="95">
        <v>0</v>
      </c>
      <c r="F36" s="95">
        <f>SUM(C36:E36)</f>
        <v>0</v>
      </c>
    </row>
    <row r="37" spans="2:6" ht="16.5" thickBot="1">
      <c r="B37" s="96" t="s">
        <v>52</v>
      </c>
      <c r="C37" s="97">
        <f>SUM(C35:C36)</f>
        <v>0</v>
      </c>
      <c r="D37" s="97">
        <f>SUM(D35:D36)</f>
        <v>0</v>
      </c>
      <c r="E37" s="97">
        <f>SUM(E35:E36)</f>
        <v>0</v>
      </c>
      <c r="F37" s="98">
        <f>SUM(C37:E37)</f>
        <v>0</v>
      </c>
    </row>
    <row r="38" spans="2:6">
      <c r="B38" s="109"/>
      <c r="C38" s="110"/>
      <c r="D38" s="110"/>
      <c r="E38" s="110"/>
      <c r="F38" s="110"/>
    </row>
    <row r="39" spans="2:6" ht="15">
      <c r="B39" s="176" t="s">
        <v>27</v>
      </c>
      <c r="C39" s="176"/>
      <c r="D39" s="176"/>
      <c r="E39" s="176"/>
      <c r="F39" s="176"/>
    </row>
    <row r="40" spans="2:6" ht="15">
      <c r="B40" s="172" t="s">
        <v>73</v>
      </c>
      <c r="C40" s="173"/>
      <c r="D40" s="173"/>
      <c r="E40" s="173"/>
      <c r="F40" s="173"/>
    </row>
    <row r="41" spans="2:6" ht="47.25">
      <c r="B41" s="93" t="s">
        <v>98</v>
      </c>
      <c r="C41" s="94" t="s">
        <v>5</v>
      </c>
      <c r="D41" s="94" t="s">
        <v>6</v>
      </c>
      <c r="E41" s="94" t="s">
        <v>7</v>
      </c>
      <c r="F41" s="94" t="s">
        <v>46</v>
      </c>
    </row>
    <row r="42" spans="2:6">
      <c r="B42" s="75" t="s">
        <v>84</v>
      </c>
      <c r="C42" s="95">
        <f>SUM(C28,C35)</f>
        <v>629287.63</v>
      </c>
      <c r="D42" s="95">
        <f t="shared" ref="D42:E43" si="1">SUM(D28,D35)</f>
        <v>0</v>
      </c>
      <c r="E42" s="95">
        <f t="shared" si="1"/>
        <v>278502.52</v>
      </c>
      <c r="F42" s="95">
        <f>SUM(C42:E42)</f>
        <v>907790.15</v>
      </c>
    </row>
    <row r="43" spans="2:6" ht="16.5" thickBot="1">
      <c r="B43" s="75" t="s">
        <v>85</v>
      </c>
      <c r="C43" s="95">
        <f>SUM(C29,C36)</f>
        <v>2847988.87</v>
      </c>
      <c r="D43" s="95">
        <f t="shared" si="1"/>
        <v>0</v>
      </c>
      <c r="E43" s="95">
        <f t="shared" si="1"/>
        <v>0</v>
      </c>
      <c r="F43" s="95">
        <f>SUM(C43:E43)</f>
        <v>2847988.87</v>
      </c>
    </row>
    <row r="44" spans="2:6" ht="16.5" thickBot="1">
      <c r="B44" s="96" t="s">
        <v>52</v>
      </c>
      <c r="C44" s="97">
        <f>SUM(C42:C43)</f>
        <v>3477276.5</v>
      </c>
      <c r="D44" s="97">
        <f>SUM(D42:D43)</f>
        <v>0</v>
      </c>
      <c r="E44" s="97">
        <f>SUM(E42:E43)</f>
        <v>278502.52</v>
      </c>
      <c r="F44" s="98">
        <f>SUM(C44:E44)</f>
        <v>3755779.02</v>
      </c>
    </row>
    <row r="45" spans="2:6">
      <c r="B45" s="109"/>
      <c r="C45" s="110"/>
      <c r="D45" s="110"/>
      <c r="E45" s="110"/>
      <c r="F45" s="110"/>
    </row>
    <row r="46" spans="2:6" ht="15">
      <c r="B46" s="176" t="s">
        <v>27</v>
      </c>
      <c r="C46" s="176"/>
      <c r="D46" s="176"/>
      <c r="E46" s="176"/>
      <c r="F46" s="176"/>
    </row>
    <row r="47" spans="2:6" ht="15">
      <c r="B47" s="172" t="s">
        <v>74</v>
      </c>
      <c r="C47" s="172"/>
      <c r="D47" s="172"/>
      <c r="E47" s="172"/>
      <c r="F47" s="172"/>
    </row>
    <row r="48" spans="2:6" ht="47.25">
      <c r="B48" s="93" t="s">
        <v>98</v>
      </c>
      <c r="C48" s="94" t="s">
        <v>5</v>
      </c>
      <c r="D48" s="94" t="s">
        <v>6</v>
      </c>
      <c r="E48" s="94" t="s">
        <v>7</v>
      </c>
      <c r="F48" s="94" t="s">
        <v>46</v>
      </c>
    </row>
    <row r="49" spans="2:6">
      <c r="B49" s="75" t="s">
        <v>84</v>
      </c>
      <c r="C49" s="95">
        <v>88054.75</v>
      </c>
      <c r="D49" s="95">
        <v>0</v>
      </c>
      <c r="E49" s="95">
        <v>0</v>
      </c>
      <c r="F49" s="95">
        <f>SUM(C49:E49)</f>
        <v>88054.75</v>
      </c>
    </row>
    <row r="50" spans="2:6" ht="16.5" thickBot="1">
      <c r="B50" s="75" t="s">
        <v>85</v>
      </c>
      <c r="C50" s="95">
        <v>625918.92000000004</v>
      </c>
      <c r="D50" s="95">
        <v>0</v>
      </c>
      <c r="E50" s="95">
        <v>0</v>
      </c>
      <c r="F50" s="95">
        <f>SUM(C50:E50)</f>
        <v>625918.92000000004</v>
      </c>
    </row>
    <row r="51" spans="2:6" ht="16.5" thickBot="1">
      <c r="B51" s="96" t="s">
        <v>52</v>
      </c>
      <c r="C51" s="97">
        <f>SUM(C49:C50)</f>
        <v>713973.67</v>
      </c>
      <c r="D51" s="97">
        <f>SUM(D49:D50)</f>
        <v>0</v>
      </c>
      <c r="E51" s="97">
        <f>SUM(E49:E50)</f>
        <v>0</v>
      </c>
      <c r="F51" s="98">
        <f>SUM(C51:E51)</f>
        <v>713973.67</v>
      </c>
    </row>
    <row r="52" spans="2:6">
      <c r="B52" s="109"/>
      <c r="C52" s="110"/>
      <c r="D52" s="110"/>
      <c r="E52" s="110"/>
      <c r="F52" s="110"/>
    </row>
    <row r="53" spans="2:6" ht="15">
      <c r="B53" s="176" t="s">
        <v>27</v>
      </c>
      <c r="C53" s="176"/>
      <c r="D53" s="176"/>
      <c r="E53" s="176"/>
      <c r="F53" s="176"/>
    </row>
    <row r="54" spans="2:6" ht="15">
      <c r="B54" s="169" t="s">
        <v>99</v>
      </c>
      <c r="C54" s="169"/>
      <c r="D54" s="169"/>
      <c r="E54" s="169"/>
      <c r="F54" s="169"/>
    </row>
    <row r="55" spans="2:6" ht="47.25">
      <c r="B55" s="93" t="s">
        <v>98</v>
      </c>
      <c r="C55" s="94" t="s">
        <v>5</v>
      </c>
      <c r="D55" s="94" t="s">
        <v>6</v>
      </c>
      <c r="E55" s="94" t="s">
        <v>7</v>
      </c>
      <c r="F55" s="94" t="s">
        <v>46</v>
      </c>
    </row>
    <row r="56" spans="2:6">
      <c r="B56" s="75" t="s">
        <v>84</v>
      </c>
      <c r="C56" s="95">
        <v>0</v>
      </c>
      <c r="D56" s="95">
        <v>0</v>
      </c>
      <c r="E56" s="95">
        <v>0</v>
      </c>
      <c r="F56" s="95">
        <f>SUM(C56:E56)</f>
        <v>0</v>
      </c>
    </row>
    <row r="57" spans="2:6" ht="16.5" thickBot="1">
      <c r="B57" s="75" t="s">
        <v>85</v>
      </c>
      <c r="C57" s="95">
        <v>0</v>
      </c>
      <c r="D57" s="95">
        <v>0</v>
      </c>
      <c r="E57" s="95">
        <v>0</v>
      </c>
      <c r="F57" s="95">
        <f>SUM(C57:E57)</f>
        <v>0</v>
      </c>
    </row>
    <row r="58" spans="2:6" ht="16.5" thickBot="1">
      <c r="B58" s="96" t="s">
        <v>52</v>
      </c>
      <c r="C58" s="97">
        <f>SUM(C56:C57)</f>
        <v>0</v>
      </c>
      <c r="D58" s="97">
        <f>SUM(D56:D57)</f>
        <v>0</v>
      </c>
      <c r="E58" s="97">
        <f>SUM(E56:E57)</f>
        <v>0</v>
      </c>
      <c r="F58" s="98">
        <f>SUM(C58:E58)</f>
        <v>0</v>
      </c>
    </row>
    <row r="59" spans="2:6">
      <c r="B59" s="109"/>
      <c r="C59" s="110"/>
      <c r="D59" s="110"/>
      <c r="E59" s="110"/>
      <c r="F59" s="110"/>
    </row>
    <row r="60" spans="2:6" ht="15">
      <c r="B60" s="176" t="s">
        <v>27</v>
      </c>
      <c r="C60" s="176"/>
      <c r="D60" s="176"/>
      <c r="E60" s="176"/>
      <c r="F60" s="176"/>
    </row>
    <row r="61" spans="2:6" ht="15">
      <c r="B61" s="172" t="s">
        <v>76</v>
      </c>
      <c r="C61" s="172"/>
      <c r="D61" s="172"/>
      <c r="E61" s="172"/>
      <c r="F61" s="172"/>
    </row>
    <row r="62" spans="2:6" ht="47.25">
      <c r="B62" s="93" t="s">
        <v>98</v>
      </c>
      <c r="C62" s="94" t="s">
        <v>5</v>
      </c>
      <c r="D62" s="94" t="s">
        <v>6</v>
      </c>
      <c r="E62" s="94" t="s">
        <v>7</v>
      </c>
      <c r="F62" s="94" t="s">
        <v>46</v>
      </c>
    </row>
    <row r="63" spans="2:6">
      <c r="B63" s="75" t="s">
        <v>84</v>
      </c>
      <c r="C63" s="95">
        <f>SUM(C49,C56)</f>
        <v>88054.75</v>
      </c>
      <c r="D63" s="95">
        <f t="shared" ref="D63:E64" si="2">SUM(D49,D56)</f>
        <v>0</v>
      </c>
      <c r="E63" s="95">
        <f t="shared" si="2"/>
        <v>0</v>
      </c>
      <c r="F63" s="95">
        <f>SUM(C63:E63)</f>
        <v>88054.75</v>
      </c>
    </row>
    <row r="64" spans="2:6" ht="16.5" thickBot="1">
      <c r="B64" s="75" t="s">
        <v>85</v>
      </c>
      <c r="C64" s="95">
        <f>SUM(C50,C57)</f>
        <v>625918.92000000004</v>
      </c>
      <c r="D64" s="95">
        <f t="shared" si="2"/>
        <v>0</v>
      </c>
      <c r="E64" s="95">
        <f t="shared" si="2"/>
        <v>0</v>
      </c>
      <c r="F64" s="95">
        <f>SUM(C64:E64)</f>
        <v>625918.92000000004</v>
      </c>
    </row>
    <row r="65" spans="2:6" ht="16.5" thickBot="1">
      <c r="B65" s="96" t="s">
        <v>52</v>
      </c>
      <c r="C65" s="97">
        <f>SUM(C63:C64)</f>
        <v>713973.67</v>
      </c>
      <c r="D65" s="97">
        <f>SUM(D63:D64)</f>
        <v>0</v>
      </c>
      <c r="E65" s="97">
        <f>SUM(E63:E64)</f>
        <v>0</v>
      </c>
      <c r="F65" s="98">
        <f>SUM(C65:E65)</f>
        <v>713973.67</v>
      </c>
    </row>
    <row r="66" spans="2:6">
      <c r="B66" s="109"/>
      <c r="C66" s="110"/>
      <c r="D66" s="110"/>
      <c r="E66" s="110"/>
      <c r="F66" s="110"/>
    </row>
    <row r="67" spans="2:6" ht="15">
      <c r="B67" s="176" t="s">
        <v>27</v>
      </c>
      <c r="C67" s="176"/>
      <c r="D67" s="176"/>
      <c r="E67" s="176"/>
      <c r="F67" s="176"/>
    </row>
    <row r="68" spans="2:6" ht="15">
      <c r="B68" s="172" t="s">
        <v>77</v>
      </c>
      <c r="C68" s="172"/>
      <c r="D68" s="172"/>
      <c r="E68" s="172"/>
      <c r="F68" s="172"/>
    </row>
    <row r="69" spans="2:6" ht="47.25">
      <c r="B69" s="93" t="s">
        <v>98</v>
      </c>
      <c r="C69" s="94" t="s">
        <v>5</v>
      </c>
      <c r="D69" s="94" t="s">
        <v>6</v>
      </c>
      <c r="E69" s="94" t="s">
        <v>7</v>
      </c>
      <c r="F69" s="94" t="s">
        <v>46</v>
      </c>
    </row>
    <row r="70" spans="2:6">
      <c r="B70" s="75" t="s">
        <v>84</v>
      </c>
      <c r="C70" s="95">
        <v>717342.38</v>
      </c>
      <c r="D70" s="95">
        <v>0</v>
      </c>
      <c r="E70" s="95">
        <v>278502.52</v>
      </c>
      <c r="F70" s="95">
        <f>SUM(C70:E70)</f>
        <v>995844.9</v>
      </c>
    </row>
    <row r="71" spans="2:6" ht="16.5" thickBot="1">
      <c r="B71" s="75" t="s">
        <v>85</v>
      </c>
      <c r="C71" s="95">
        <v>3473907.79</v>
      </c>
      <c r="D71" s="95">
        <v>0</v>
      </c>
      <c r="E71" s="95">
        <v>0</v>
      </c>
      <c r="F71" s="95">
        <f>SUM(C71:E71)</f>
        <v>3473907.79</v>
      </c>
    </row>
    <row r="72" spans="2:6" ht="16.5" thickBot="1">
      <c r="B72" s="96" t="s">
        <v>52</v>
      </c>
      <c r="C72" s="97">
        <f>SUM(C70:C71)</f>
        <v>4191250.17</v>
      </c>
      <c r="D72" s="97">
        <f>SUM(D70:D71)</f>
        <v>0</v>
      </c>
      <c r="E72" s="97">
        <f>SUM(E70:E71)</f>
        <v>278502.52</v>
      </c>
      <c r="F72" s="98">
        <f>SUM(C72:E72)</f>
        <v>4469752.6899999995</v>
      </c>
    </row>
    <row r="73" spans="2:6">
      <c r="B73" s="109"/>
      <c r="C73" s="110"/>
      <c r="D73" s="110"/>
      <c r="E73" s="110"/>
      <c r="F73" s="110"/>
    </row>
    <row r="74" spans="2:6" ht="15">
      <c r="B74" s="176" t="s">
        <v>27</v>
      </c>
      <c r="C74" s="176"/>
      <c r="D74" s="176"/>
      <c r="E74" s="176"/>
      <c r="F74" s="176"/>
    </row>
    <row r="75" spans="2:6" ht="33" customHeight="1">
      <c r="B75" s="169" t="s">
        <v>78</v>
      </c>
      <c r="C75" s="169"/>
      <c r="D75" s="169"/>
      <c r="E75" s="169"/>
      <c r="F75" s="169"/>
    </row>
    <row r="76" spans="2:6" ht="47.25">
      <c r="B76" s="93" t="s">
        <v>98</v>
      </c>
      <c r="C76" s="94" t="s">
        <v>5</v>
      </c>
      <c r="D76" s="94" t="s">
        <v>6</v>
      </c>
      <c r="E76" s="94" t="s">
        <v>7</v>
      </c>
      <c r="F76" s="94" t="s">
        <v>46</v>
      </c>
    </row>
    <row r="77" spans="2:6">
      <c r="B77" s="75" t="s">
        <v>84</v>
      </c>
      <c r="C77" s="95">
        <v>0</v>
      </c>
      <c r="D77" s="95">
        <v>0</v>
      </c>
      <c r="E77" s="95">
        <v>0</v>
      </c>
      <c r="F77" s="95">
        <f>SUM(C77:E77)</f>
        <v>0</v>
      </c>
    </row>
    <row r="78" spans="2:6" ht="16.5" thickBot="1">
      <c r="B78" s="75" t="s">
        <v>85</v>
      </c>
      <c r="C78" s="95">
        <v>0</v>
      </c>
      <c r="D78" s="95">
        <v>0</v>
      </c>
      <c r="E78" s="95">
        <v>0</v>
      </c>
      <c r="F78" s="95">
        <f>SUM(C78:E78)</f>
        <v>0</v>
      </c>
    </row>
    <row r="79" spans="2:6" ht="16.5" thickBot="1">
      <c r="B79" s="96" t="s">
        <v>52</v>
      </c>
      <c r="C79" s="97">
        <f>SUM(C77:C78)</f>
        <v>0</v>
      </c>
      <c r="D79" s="97">
        <f>SUM(D77:D78)</f>
        <v>0</v>
      </c>
      <c r="E79" s="97">
        <f>SUM(E77:E78)</f>
        <v>0</v>
      </c>
      <c r="F79" s="98">
        <f>SUM(C79:E79)</f>
        <v>0</v>
      </c>
    </row>
    <row r="80" spans="2:6">
      <c r="B80" s="109"/>
      <c r="C80" s="110"/>
      <c r="D80" s="110"/>
      <c r="E80" s="110"/>
      <c r="F80" s="110"/>
    </row>
    <row r="81" spans="2:7" ht="15">
      <c r="B81" s="176" t="s">
        <v>27</v>
      </c>
      <c r="C81" s="176"/>
      <c r="D81" s="176"/>
      <c r="E81" s="176"/>
      <c r="F81" s="176"/>
    </row>
    <row r="82" spans="2:7" ht="15">
      <c r="B82" s="175" t="s">
        <v>79</v>
      </c>
      <c r="C82" s="175"/>
      <c r="D82" s="175"/>
      <c r="E82" s="175"/>
      <c r="F82" s="175"/>
    </row>
    <row r="83" spans="2:7" ht="47.25">
      <c r="B83" s="93" t="s">
        <v>98</v>
      </c>
      <c r="C83" s="94" t="s">
        <v>5</v>
      </c>
      <c r="D83" s="94" t="s">
        <v>6</v>
      </c>
      <c r="E83" s="94" t="s">
        <v>7</v>
      </c>
      <c r="F83" s="94" t="s">
        <v>46</v>
      </c>
      <c r="G83" s="90"/>
    </row>
    <row r="84" spans="2:7">
      <c r="B84" s="75" t="s">
        <v>84</v>
      </c>
      <c r="C84" s="95">
        <f>SUM(C70,C77)</f>
        <v>717342.38</v>
      </c>
      <c r="D84" s="95">
        <f t="shared" ref="D84:E85" si="3">SUM(D70,D77)</f>
        <v>0</v>
      </c>
      <c r="E84" s="95">
        <f t="shared" si="3"/>
        <v>278502.52</v>
      </c>
      <c r="F84" s="95">
        <f>SUM(C84:E84)</f>
        <v>995844.9</v>
      </c>
    </row>
    <row r="85" spans="2:7" ht="16.5" thickBot="1">
      <c r="B85" s="75" t="s">
        <v>85</v>
      </c>
      <c r="C85" s="95">
        <f>SUM(C71,C78)</f>
        <v>3473907.79</v>
      </c>
      <c r="D85" s="95">
        <f t="shared" si="3"/>
        <v>0</v>
      </c>
      <c r="E85" s="95">
        <f t="shared" si="3"/>
        <v>0</v>
      </c>
      <c r="F85" s="95">
        <f>SUM(C85:E85)</f>
        <v>3473907.79</v>
      </c>
    </row>
    <row r="86" spans="2:7" ht="16.5" thickBot="1">
      <c r="B86" s="96" t="s">
        <v>52</v>
      </c>
      <c r="C86" s="97">
        <f>SUM(C84:C85)</f>
        <v>4191250.17</v>
      </c>
      <c r="D86" s="97">
        <f>SUM(D84:D85)</f>
        <v>0</v>
      </c>
      <c r="E86" s="97">
        <f>SUM(E84:E85)</f>
        <v>278502.52</v>
      </c>
      <c r="F86" s="98">
        <f>SUM(C86:E86)</f>
        <v>4469752.6899999995</v>
      </c>
    </row>
    <row r="87" spans="2:7">
      <c r="B87" s="111" t="s">
        <v>64</v>
      </c>
      <c r="E87" s="135" t="s">
        <v>27</v>
      </c>
    </row>
    <row r="88" spans="2:7">
      <c r="B88" s="89" t="s">
        <v>65</v>
      </c>
    </row>
  </sheetData>
  <mergeCells count="26">
    <mergeCell ref="B12:F12"/>
    <mergeCell ref="B2:F2"/>
    <mergeCell ref="B3:F3"/>
    <mergeCell ref="B4:F4"/>
    <mergeCell ref="B5:F5"/>
    <mergeCell ref="B11:F11"/>
    <mergeCell ref="B54:F54"/>
    <mergeCell ref="B18:F18"/>
    <mergeCell ref="B19:F19"/>
    <mergeCell ref="B25:F25"/>
    <mergeCell ref="B26:F26"/>
    <mergeCell ref="B32:F32"/>
    <mergeCell ref="B33:F33"/>
    <mergeCell ref="B39:F39"/>
    <mergeCell ref="B40:F40"/>
    <mergeCell ref="B46:F46"/>
    <mergeCell ref="B47:F47"/>
    <mergeCell ref="B53:F53"/>
    <mergeCell ref="B81:F81"/>
    <mergeCell ref="B82:F82"/>
    <mergeCell ref="B60:F60"/>
    <mergeCell ref="B61:F61"/>
    <mergeCell ref="B67:F67"/>
    <mergeCell ref="B68:F68"/>
    <mergeCell ref="B74:F74"/>
    <mergeCell ref="B75:F7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8"/>
  <sheetViews>
    <sheetView workbookViewId="0">
      <selection activeCell="C14" sqref="C14"/>
    </sheetView>
  </sheetViews>
  <sheetFormatPr defaultColWidth="8.85546875" defaultRowHeight="15"/>
  <cols>
    <col min="1" max="1" width="8.85546875" style="108"/>
    <col min="2" max="2" width="50.7109375" style="108" customWidth="1"/>
    <col min="3" max="4" width="26.7109375" style="108" customWidth="1"/>
    <col min="5" max="5" width="20.7109375" style="108" customWidth="1"/>
    <col min="6" max="6" width="30.7109375" style="108" customWidth="1"/>
    <col min="7" max="7" width="5.42578125" style="108" customWidth="1"/>
    <col min="8" max="16384" width="8.85546875" style="108"/>
  </cols>
  <sheetData>
    <row r="2" spans="2:7" ht="27.75" customHeight="1">
      <c r="B2" s="166" t="s">
        <v>100</v>
      </c>
      <c r="C2" s="166"/>
      <c r="D2" s="166"/>
      <c r="E2" s="166"/>
      <c r="F2" s="166"/>
      <c r="G2" s="107"/>
    </row>
    <row r="3" spans="2:7">
      <c r="B3" s="176" t="s">
        <v>101</v>
      </c>
      <c r="C3" s="176"/>
      <c r="D3" s="176"/>
      <c r="E3" s="176"/>
      <c r="F3" s="176"/>
    </row>
    <row r="4" spans="2:7">
      <c r="B4" s="176" t="s">
        <v>27</v>
      </c>
      <c r="C4" s="176"/>
      <c r="D4" s="176"/>
      <c r="E4" s="176"/>
      <c r="F4" s="176"/>
    </row>
    <row r="5" spans="2:7">
      <c r="B5" s="177" t="s">
        <v>102</v>
      </c>
      <c r="C5" s="177"/>
      <c r="D5" s="177"/>
      <c r="E5" s="177"/>
      <c r="F5" s="177"/>
    </row>
    <row r="6" spans="2:7" ht="47.25">
      <c r="B6" s="93" t="s">
        <v>103</v>
      </c>
      <c r="C6" s="94" t="s">
        <v>5</v>
      </c>
      <c r="D6" s="94" t="s">
        <v>6</v>
      </c>
      <c r="E6" s="94" t="s">
        <v>7</v>
      </c>
      <c r="F6" s="94" t="s">
        <v>46</v>
      </c>
    </row>
    <row r="7" spans="2:7" ht="15.75">
      <c r="B7" s="75" t="s">
        <v>104</v>
      </c>
      <c r="C7" s="76">
        <v>3344824.13</v>
      </c>
      <c r="D7" s="76">
        <v>637958.72</v>
      </c>
      <c r="E7" s="76">
        <v>313000</v>
      </c>
      <c r="F7" s="76">
        <f>SUM(C7:E7)</f>
        <v>4295782.8499999996</v>
      </c>
    </row>
    <row r="8" spans="2:7" ht="16.5" thickBot="1">
      <c r="B8" s="75" t="s">
        <v>104</v>
      </c>
      <c r="C8" s="76">
        <v>0</v>
      </c>
      <c r="D8" s="76">
        <v>0</v>
      </c>
      <c r="E8" s="76">
        <v>7000</v>
      </c>
      <c r="F8" s="76">
        <f>SUM(C8:E8)</f>
        <v>7000</v>
      </c>
    </row>
    <row r="9" spans="2:7" ht="16.5" thickBot="1">
      <c r="B9" s="113" t="s">
        <v>52</v>
      </c>
      <c r="C9" s="79">
        <f>SUM(C7:C8)</f>
        <v>3344824.13</v>
      </c>
      <c r="D9" s="79">
        <f>SUM(D7:D8)</f>
        <v>637958.72</v>
      </c>
      <c r="E9" s="79">
        <f>SUM(E7:E8)</f>
        <v>320000</v>
      </c>
      <c r="F9" s="80">
        <f>SUM(C9:E9)</f>
        <v>4302782.8499999996</v>
      </c>
    </row>
    <row r="10" spans="2:7" ht="15.75">
      <c r="B10" s="109"/>
      <c r="C10" s="110"/>
      <c r="D10" s="110"/>
      <c r="E10" s="110"/>
      <c r="F10" s="110"/>
    </row>
    <row r="11" spans="2:7">
      <c r="B11" s="176" t="s">
        <v>27</v>
      </c>
      <c r="C11" s="176"/>
      <c r="D11" s="176"/>
      <c r="E11" s="176"/>
      <c r="F11" s="176"/>
    </row>
    <row r="12" spans="2:7">
      <c r="B12" s="175" t="s">
        <v>86</v>
      </c>
      <c r="C12" s="175"/>
      <c r="D12" s="175"/>
      <c r="E12" s="175"/>
      <c r="F12" s="175"/>
    </row>
    <row r="13" spans="2:7" ht="47.25">
      <c r="B13" s="93" t="s">
        <v>103</v>
      </c>
      <c r="C13" s="94" t="s">
        <v>5</v>
      </c>
      <c r="D13" s="94" t="s">
        <v>6</v>
      </c>
      <c r="E13" s="94" t="s">
        <v>7</v>
      </c>
      <c r="F13" s="94" t="s">
        <v>46</v>
      </c>
    </row>
    <row r="14" spans="2:7" ht="15.75">
      <c r="B14" s="75" t="s">
        <v>104</v>
      </c>
      <c r="C14" s="95">
        <v>2670664</v>
      </c>
      <c r="D14" s="95">
        <v>472286.96</v>
      </c>
      <c r="E14" s="95">
        <v>0</v>
      </c>
      <c r="F14" s="95">
        <f>SUM(C14:E14)</f>
        <v>3142950.96</v>
      </c>
    </row>
    <row r="15" spans="2:7" ht="16.5" thickBot="1">
      <c r="B15" s="75" t="s">
        <v>104</v>
      </c>
      <c r="C15" s="95">
        <v>0</v>
      </c>
      <c r="D15" s="95">
        <v>0</v>
      </c>
      <c r="E15" s="95">
        <v>0</v>
      </c>
      <c r="F15" s="95">
        <f>SUM(C15:E15)</f>
        <v>0</v>
      </c>
    </row>
    <row r="16" spans="2:7" ht="16.5" thickBot="1">
      <c r="B16" s="78" t="s">
        <v>52</v>
      </c>
      <c r="C16" s="97">
        <f>SUM(C14:C15)</f>
        <v>2670664</v>
      </c>
      <c r="D16" s="97">
        <f>SUM(D14:D15)</f>
        <v>472286.96</v>
      </c>
      <c r="E16" s="97">
        <f>SUM(E14:E15)</f>
        <v>0</v>
      </c>
      <c r="F16" s="98">
        <f>SUM(C16:E16)</f>
        <v>3142950.96</v>
      </c>
    </row>
    <row r="17" spans="2:6" ht="15.75">
      <c r="B17" s="109"/>
      <c r="C17" s="110"/>
      <c r="D17" s="110"/>
      <c r="E17" s="110"/>
      <c r="F17" s="110"/>
    </row>
    <row r="18" spans="2:6">
      <c r="B18" s="176" t="s">
        <v>27</v>
      </c>
      <c r="C18" s="176"/>
      <c r="D18" s="176"/>
      <c r="E18" s="176"/>
      <c r="F18" s="176"/>
    </row>
    <row r="19" spans="2:6">
      <c r="B19" s="177" t="s">
        <v>87</v>
      </c>
      <c r="C19" s="177"/>
      <c r="D19" s="177"/>
      <c r="E19" s="177"/>
      <c r="F19" s="177"/>
    </row>
    <row r="20" spans="2:6" ht="47.25">
      <c r="B20" s="93" t="s">
        <v>103</v>
      </c>
      <c r="C20" s="94" t="s">
        <v>5</v>
      </c>
      <c r="D20" s="94" t="s">
        <v>6</v>
      </c>
      <c r="E20" s="94" t="s">
        <v>7</v>
      </c>
      <c r="F20" s="94" t="s">
        <v>46</v>
      </c>
    </row>
    <row r="21" spans="2:6" ht="15.75">
      <c r="B21" s="75" t="s">
        <v>104</v>
      </c>
      <c r="C21" s="95">
        <f>SUM(C7,C14)</f>
        <v>6015488.1299999999</v>
      </c>
      <c r="D21" s="95">
        <f t="shared" ref="D21:E22" si="0">SUM(D7,D14)</f>
        <v>1110245.68</v>
      </c>
      <c r="E21" s="95">
        <f t="shared" si="0"/>
        <v>313000</v>
      </c>
      <c r="F21" s="95">
        <f>SUM(C21:E21)</f>
        <v>7438733.8099999996</v>
      </c>
    </row>
    <row r="22" spans="2:6" ht="16.5" thickBot="1">
      <c r="B22" s="75" t="s">
        <v>104</v>
      </c>
      <c r="C22" s="95">
        <f>SUM(C8,C15)</f>
        <v>0</v>
      </c>
      <c r="D22" s="95">
        <f t="shared" si="0"/>
        <v>0</v>
      </c>
      <c r="E22" s="95">
        <f t="shared" si="0"/>
        <v>7000</v>
      </c>
      <c r="F22" s="95">
        <f>SUM(C22:E22)</f>
        <v>7000</v>
      </c>
    </row>
    <row r="23" spans="2:6" ht="16.5" thickBot="1">
      <c r="B23" s="78" t="s">
        <v>52</v>
      </c>
      <c r="C23" s="97">
        <f>SUM(C21:C22)</f>
        <v>6015488.1299999999</v>
      </c>
      <c r="D23" s="97">
        <f>SUM(D21:D22)</f>
        <v>1110245.68</v>
      </c>
      <c r="E23" s="97">
        <f>SUM(E21:E22)</f>
        <v>320000</v>
      </c>
      <c r="F23" s="98">
        <f>SUM(C23:E23)</f>
        <v>7445733.8099999996</v>
      </c>
    </row>
    <row r="24" spans="2:6" ht="15.75">
      <c r="B24" s="109"/>
      <c r="C24" s="110"/>
      <c r="D24" s="110"/>
      <c r="E24" s="110"/>
      <c r="F24" s="110"/>
    </row>
    <row r="25" spans="2:6">
      <c r="B25" s="176" t="s">
        <v>27</v>
      </c>
      <c r="C25" s="176"/>
      <c r="D25" s="176"/>
      <c r="E25" s="176"/>
      <c r="F25" s="176"/>
    </row>
    <row r="26" spans="2:6">
      <c r="B26" s="177" t="s">
        <v>55</v>
      </c>
      <c r="C26" s="177"/>
      <c r="D26" s="177"/>
      <c r="E26" s="177"/>
      <c r="F26" s="177"/>
    </row>
    <row r="27" spans="2:6" ht="47.25">
      <c r="B27" s="93" t="s">
        <v>103</v>
      </c>
      <c r="C27" s="94" t="s">
        <v>5</v>
      </c>
      <c r="D27" s="94" t="s">
        <v>6</v>
      </c>
      <c r="E27" s="94" t="s">
        <v>7</v>
      </c>
      <c r="F27" s="94" t="s">
        <v>46</v>
      </c>
    </row>
    <row r="28" spans="2:6" ht="15.75">
      <c r="B28" s="75" t="s">
        <v>104</v>
      </c>
      <c r="C28" s="95">
        <v>2160001.88</v>
      </c>
      <c r="D28" s="95">
        <v>428304.29</v>
      </c>
      <c r="E28" s="95">
        <v>310000</v>
      </c>
      <c r="F28" s="95">
        <f>SUM(C28:E28)</f>
        <v>2898306.17</v>
      </c>
    </row>
    <row r="29" spans="2:6" ht="16.5" thickBot="1">
      <c r="B29" s="75" t="s">
        <v>104</v>
      </c>
      <c r="C29" s="95">
        <v>0</v>
      </c>
      <c r="D29" s="95">
        <v>0</v>
      </c>
      <c r="E29" s="95">
        <v>7000</v>
      </c>
      <c r="F29" s="95">
        <f>SUM(C29:E29)</f>
        <v>7000</v>
      </c>
    </row>
    <row r="30" spans="2:6" ht="16.5" thickBot="1">
      <c r="B30" s="78" t="s">
        <v>52</v>
      </c>
      <c r="C30" s="97">
        <f>SUM(C28:C29)</f>
        <v>2160001.88</v>
      </c>
      <c r="D30" s="97">
        <f>SUM(D28:D29)</f>
        <v>428304.29</v>
      </c>
      <c r="E30" s="97">
        <f>SUM(E28:E29)</f>
        <v>317000</v>
      </c>
      <c r="F30" s="98">
        <f>SUM(C30:E30)</f>
        <v>2905306.17</v>
      </c>
    </row>
    <row r="31" spans="2:6" ht="15.75">
      <c r="B31" s="109"/>
      <c r="C31" s="110"/>
      <c r="D31" s="110"/>
      <c r="E31" s="110"/>
      <c r="F31" s="110"/>
    </row>
    <row r="32" spans="2:6">
      <c r="B32" s="176" t="s">
        <v>27</v>
      </c>
      <c r="C32" s="176"/>
      <c r="D32" s="176"/>
      <c r="E32" s="176"/>
      <c r="F32" s="176"/>
    </row>
    <row r="33" spans="2:6">
      <c r="B33" s="175" t="s">
        <v>88</v>
      </c>
      <c r="C33" s="175"/>
      <c r="D33" s="175"/>
      <c r="E33" s="175"/>
      <c r="F33" s="175"/>
    </row>
    <row r="34" spans="2:6" ht="47.25">
      <c r="B34" s="93" t="s">
        <v>103</v>
      </c>
      <c r="C34" s="94" t="s">
        <v>5</v>
      </c>
      <c r="D34" s="94" t="s">
        <v>6</v>
      </c>
      <c r="E34" s="94" t="s">
        <v>7</v>
      </c>
      <c r="F34" s="94" t="s">
        <v>46</v>
      </c>
    </row>
    <row r="35" spans="2:6" ht="15.75">
      <c r="B35" s="75" t="s">
        <v>104</v>
      </c>
      <c r="C35" s="95">
        <v>724751</v>
      </c>
      <c r="D35" s="95">
        <v>372286.96</v>
      </c>
      <c r="E35" s="95">
        <v>0</v>
      </c>
      <c r="F35" s="95">
        <f>SUM(C35:E35)</f>
        <v>1097037.96</v>
      </c>
    </row>
    <row r="36" spans="2:6" ht="16.5" thickBot="1">
      <c r="B36" s="75" t="s">
        <v>104</v>
      </c>
      <c r="C36" s="95">
        <v>0</v>
      </c>
      <c r="D36" s="95">
        <v>0</v>
      </c>
      <c r="E36" s="95">
        <v>0</v>
      </c>
      <c r="F36" s="95">
        <f>SUM(C36:E36)</f>
        <v>0</v>
      </c>
    </row>
    <row r="37" spans="2:6" ht="16.5" thickBot="1">
      <c r="B37" s="78" t="s">
        <v>52</v>
      </c>
      <c r="C37" s="97">
        <f>SUM(C35:C36)</f>
        <v>724751</v>
      </c>
      <c r="D37" s="97">
        <f>SUM(D35:D36)</f>
        <v>372286.96</v>
      </c>
      <c r="E37" s="97">
        <f>SUM(E35:E36)</f>
        <v>0</v>
      </c>
      <c r="F37" s="98">
        <f>SUM(C37:E37)</f>
        <v>1097037.96</v>
      </c>
    </row>
    <row r="38" spans="2:6" ht="15.75">
      <c r="B38" s="109"/>
      <c r="C38" s="110"/>
      <c r="D38" s="110"/>
      <c r="E38" s="110"/>
      <c r="F38" s="110"/>
    </row>
    <row r="39" spans="2:6">
      <c r="B39" s="176" t="s">
        <v>27</v>
      </c>
      <c r="C39" s="176"/>
      <c r="D39" s="176"/>
      <c r="E39" s="176"/>
      <c r="F39" s="176"/>
    </row>
    <row r="40" spans="2:6">
      <c r="B40" s="175" t="s">
        <v>89</v>
      </c>
      <c r="C40" s="175"/>
      <c r="D40" s="175"/>
      <c r="E40" s="175"/>
      <c r="F40" s="175"/>
    </row>
    <row r="41" spans="2:6" ht="47.25">
      <c r="B41" s="93" t="s">
        <v>103</v>
      </c>
      <c r="C41" s="94" t="s">
        <v>5</v>
      </c>
      <c r="D41" s="94" t="s">
        <v>6</v>
      </c>
      <c r="E41" s="94" t="s">
        <v>7</v>
      </c>
      <c r="F41" s="94" t="s">
        <v>46</v>
      </c>
    </row>
    <row r="42" spans="2:6" ht="15.75">
      <c r="B42" s="75" t="s">
        <v>104</v>
      </c>
      <c r="C42" s="95">
        <f>SUM(C28,C35)</f>
        <v>2884752.88</v>
      </c>
      <c r="D42" s="95">
        <f t="shared" ref="D42:E43" si="1">SUM(D28,D35)</f>
        <v>800591.25</v>
      </c>
      <c r="E42" s="95">
        <f t="shared" si="1"/>
        <v>310000</v>
      </c>
      <c r="F42" s="95">
        <f>SUM(C42:E42)</f>
        <v>3995344.13</v>
      </c>
    </row>
    <row r="43" spans="2:6" ht="16.5" thickBot="1">
      <c r="B43" s="75" t="s">
        <v>104</v>
      </c>
      <c r="C43" s="95">
        <f>SUM(C29,C36)</f>
        <v>0</v>
      </c>
      <c r="D43" s="95">
        <f t="shared" si="1"/>
        <v>0</v>
      </c>
      <c r="E43" s="95">
        <f t="shared" si="1"/>
        <v>7000</v>
      </c>
      <c r="F43" s="95">
        <f>SUM(C43:E43)</f>
        <v>7000</v>
      </c>
    </row>
    <row r="44" spans="2:6" ht="16.5" thickBot="1">
      <c r="B44" s="78" t="s">
        <v>52</v>
      </c>
      <c r="C44" s="97">
        <f>SUM(C42,C43)</f>
        <v>2884752.88</v>
      </c>
      <c r="D44" s="97">
        <f>SUM(D42:D43)</f>
        <v>800591.25</v>
      </c>
      <c r="E44" s="97">
        <f>SUM(E42:E43)</f>
        <v>317000</v>
      </c>
      <c r="F44" s="98">
        <f>SUM(C44:E44)</f>
        <v>4002344.13</v>
      </c>
    </row>
    <row r="45" spans="2:6" ht="15.75">
      <c r="B45" s="109"/>
      <c r="C45" s="110"/>
      <c r="D45" s="110"/>
      <c r="E45" s="110"/>
      <c r="F45" s="110"/>
    </row>
    <row r="46" spans="2:6">
      <c r="B46" s="176" t="s">
        <v>27</v>
      </c>
      <c r="C46" s="176"/>
      <c r="D46" s="176"/>
      <c r="E46" s="176"/>
      <c r="F46" s="176"/>
    </row>
    <row r="47" spans="2:6">
      <c r="B47" s="175" t="s">
        <v>90</v>
      </c>
      <c r="C47" s="175"/>
      <c r="D47" s="175"/>
      <c r="E47" s="175"/>
      <c r="F47" s="175"/>
    </row>
    <row r="48" spans="2:6" ht="47.25">
      <c r="B48" s="93" t="s">
        <v>103</v>
      </c>
      <c r="C48" s="94" t="s">
        <v>5</v>
      </c>
      <c r="D48" s="94" t="s">
        <v>6</v>
      </c>
      <c r="E48" s="94" t="s">
        <v>7</v>
      </c>
      <c r="F48" s="94" t="s">
        <v>46</v>
      </c>
    </row>
    <row r="49" spans="2:6" ht="15.75">
      <c r="B49" s="75" t="s">
        <v>104</v>
      </c>
      <c r="C49" s="95">
        <v>891374.35</v>
      </c>
      <c r="D49" s="95">
        <v>105453.46</v>
      </c>
      <c r="E49" s="95">
        <v>4000</v>
      </c>
      <c r="F49" s="95">
        <f>SUM(C49:E49)</f>
        <v>1000827.8099999999</v>
      </c>
    </row>
    <row r="50" spans="2:6" ht="16.5" thickBot="1">
      <c r="B50" s="75" t="s">
        <v>104</v>
      </c>
      <c r="C50" s="95">
        <v>0</v>
      </c>
      <c r="D50" s="95">
        <v>0</v>
      </c>
      <c r="E50" s="95">
        <v>0</v>
      </c>
      <c r="F50" s="95">
        <f>SUM(C50:E50)</f>
        <v>0</v>
      </c>
    </row>
    <row r="51" spans="2:6" ht="16.5" thickBot="1">
      <c r="B51" s="78" t="s">
        <v>52</v>
      </c>
      <c r="C51" s="97">
        <f>SUM(C49:C50)</f>
        <v>891374.35</v>
      </c>
      <c r="D51" s="97">
        <f>SUM(D49:D50)</f>
        <v>105453.46</v>
      </c>
      <c r="E51" s="97">
        <f>SUM(E49:E50)</f>
        <v>4000</v>
      </c>
      <c r="F51" s="98">
        <f>SUM(C51:E51)</f>
        <v>1000827.8099999999</v>
      </c>
    </row>
    <row r="52" spans="2:6" ht="15.75">
      <c r="B52" s="109"/>
      <c r="C52" s="110"/>
      <c r="D52" s="110"/>
      <c r="E52" s="110"/>
      <c r="F52" s="110"/>
    </row>
    <row r="53" spans="2:6">
      <c r="B53" s="176" t="s">
        <v>27</v>
      </c>
      <c r="C53" s="176"/>
      <c r="D53" s="176"/>
      <c r="E53" s="176"/>
      <c r="F53" s="176"/>
    </row>
    <row r="54" spans="2:6">
      <c r="B54" s="175" t="s">
        <v>91</v>
      </c>
      <c r="C54" s="175"/>
      <c r="D54" s="175"/>
      <c r="E54" s="175"/>
      <c r="F54" s="175"/>
    </row>
    <row r="55" spans="2:6" ht="47.25">
      <c r="B55" s="93" t="s">
        <v>103</v>
      </c>
      <c r="C55" s="94" t="s">
        <v>5</v>
      </c>
      <c r="D55" s="94" t="s">
        <v>6</v>
      </c>
      <c r="E55" s="94" t="s">
        <v>7</v>
      </c>
      <c r="F55" s="94" t="s">
        <v>46</v>
      </c>
    </row>
    <row r="56" spans="2:6" ht="15.75">
      <c r="B56" s="75" t="s">
        <v>104</v>
      </c>
      <c r="C56" s="95">
        <v>967699.12</v>
      </c>
      <c r="D56" s="95">
        <v>100000</v>
      </c>
      <c r="E56" s="95">
        <v>0</v>
      </c>
      <c r="F56" s="95">
        <f>SUM(C56:E56)</f>
        <v>1067699.1200000001</v>
      </c>
    </row>
    <row r="57" spans="2:6" ht="16.5" thickBot="1">
      <c r="B57" s="75" t="s">
        <v>104</v>
      </c>
      <c r="C57" s="95">
        <v>0</v>
      </c>
      <c r="D57" s="95">
        <v>0</v>
      </c>
      <c r="E57" s="95">
        <v>0</v>
      </c>
      <c r="F57" s="95">
        <f>SUM(C57:E57)</f>
        <v>0</v>
      </c>
    </row>
    <row r="58" spans="2:6" ht="16.5" thickBot="1">
      <c r="B58" s="78" t="s">
        <v>52</v>
      </c>
      <c r="C58" s="97">
        <f>SUM(C56:C57)</f>
        <v>967699.12</v>
      </c>
      <c r="D58" s="97">
        <f>SUM(D56:D57)</f>
        <v>100000</v>
      </c>
      <c r="E58" s="97">
        <f>SUM(E56:E57)</f>
        <v>0</v>
      </c>
      <c r="F58" s="98">
        <f>SUM(C58:E58)</f>
        <v>1067699.1200000001</v>
      </c>
    </row>
    <row r="59" spans="2:6" ht="15.75">
      <c r="B59" s="109"/>
      <c r="C59" s="110"/>
      <c r="D59" s="110"/>
      <c r="E59" s="110"/>
      <c r="F59" s="110"/>
    </row>
    <row r="60" spans="2:6">
      <c r="B60" s="176" t="s">
        <v>27</v>
      </c>
      <c r="C60" s="176"/>
      <c r="D60" s="176"/>
      <c r="E60" s="176"/>
      <c r="F60" s="176"/>
    </row>
    <row r="61" spans="2:6">
      <c r="B61" s="175" t="s">
        <v>92</v>
      </c>
      <c r="C61" s="175"/>
      <c r="D61" s="175"/>
      <c r="E61" s="175"/>
      <c r="F61" s="175"/>
    </row>
    <row r="62" spans="2:6" ht="47.25">
      <c r="B62" s="93" t="s">
        <v>103</v>
      </c>
      <c r="C62" s="94" t="s">
        <v>5</v>
      </c>
      <c r="D62" s="94" t="s">
        <v>6</v>
      </c>
      <c r="E62" s="94" t="s">
        <v>7</v>
      </c>
      <c r="F62" s="94" t="s">
        <v>46</v>
      </c>
    </row>
    <row r="63" spans="2:6" ht="15.75">
      <c r="B63" s="75" t="s">
        <v>104</v>
      </c>
      <c r="C63" s="95">
        <f>SUM(C49,C56)</f>
        <v>1859073.47</v>
      </c>
      <c r="D63" s="95">
        <f t="shared" ref="D63:E64" si="2">SUM(D49,D56)</f>
        <v>205453.46000000002</v>
      </c>
      <c r="E63" s="95">
        <f t="shared" si="2"/>
        <v>4000</v>
      </c>
      <c r="F63" s="95">
        <f>SUM(C63:E63)</f>
        <v>2068526.93</v>
      </c>
    </row>
    <row r="64" spans="2:6" ht="16.5" thickBot="1">
      <c r="B64" s="75" t="s">
        <v>104</v>
      </c>
      <c r="C64" s="95">
        <f>SUM(C50,C57)</f>
        <v>0</v>
      </c>
      <c r="D64" s="95">
        <f t="shared" si="2"/>
        <v>0</v>
      </c>
      <c r="E64" s="95">
        <f t="shared" si="2"/>
        <v>0</v>
      </c>
      <c r="F64" s="95">
        <f>SUM(C64:E64)</f>
        <v>0</v>
      </c>
    </row>
    <row r="65" spans="2:8" ht="16.5" thickBot="1">
      <c r="B65" s="78" t="s">
        <v>52</v>
      </c>
      <c r="C65" s="97">
        <f>SUM(C63:C64)</f>
        <v>1859073.47</v>
      </c>
      <c r="D65" s="97">
        <f>SUM(D63:D64)</f>
        <v>205453.46000000002</v>
      </c>
      <c r="E65" s="97">
        <f>SUM(E63:E64)</f>
        <v>4000</v>
      </c>
      <c r="F65" s="98">
        <f>SUM(C65:E65)</f>
        <v>2068526.93</v>
      </c>
      <c r="H65" s="112" t="s">
        <v>27</v>
      </c>
    </row>
    <row r="66" spans="2:8" ht="15.75">
      <c r="B66" s="109"/>
      <c r="C66" s="110"/>
      <c r="D66" s="110"/>
      <c r="E66" s="110"/>
      <c r="F66" s="110"/>
    </row>
    <row r="67" spans="2:8">
      <c r="B67" s="176" t="s">
        <v>27</v>
      </c>
      <c r="C67" s="176"/>
      <c r="D67" s="176"/>
      <c r="E67" s="176"/>
      <c r="F67" s="176"/>
    </row>
    <row r="68" spans="2:8">
      <c r="B68" s="175" t="s">
        <v>93</v>
      </c>
      <c r="C68" s="175"/>
      <c r="D68" s="175"/>
      <c r="E68" s="175"/>
      <c r="F68" s="175"/>
    </row>
    <row r="69" spans="2:8" ht="47.25">
      <c r="B69" s="93" t="s">
        <v>103</v>
      </c>
      <c r="C69" s="94" t="s">
        <v>5</v>
      </c>
      <c r="D69" s="94" t="s">
        <v>6</v>
      </c>
      <c r="E69" s="94" t="s">
        <v>7</v>
      </c>
      <c r="F69" s="94" t="s">
        <v>46</v>
      </c>
    </row>
    <row r="70" spans="2:8" ht="15.75">
      <c r="B70" s="75" t="s">
        <v>104</v>
      </c>
      <c r="C70" s="95">
        <v>3051376.23</v>
      </c>
      <c r="D70" s="95">
        <v>533757.75</v>
      </c>
      <c r="E70" s="95">
        <v>314000</v>
      </c>
      <c r="F70" s="95">
        <f>SUM(C70:E70)</f>
        <v>3899133.98</v>
      </c>
    </row>
    <row r="71" spans="2:8" ht="16.5" thickBot="1">
      <c r="B71" s="75" t="s">
        <v>104</v>
      </c>
      <c r="C71" s="95">
        <v>0</v>
      </c>
      <c r="D71" s="95">
        <v>0</v>
      </c>
      <c r="E71" s="95">
        <v>7000</v>
      </c>
      <c r="F71" s="95">
        <f>SUM(C71:E71)</f>
        <v>7000</v>
      </c>
    </row>
    <row r="72" spans="2:8" ht="16.5" thickBot="1">
      <c r="B72" s="78" t="s">
        <v>52</v>
      </c>
      <c r="C72" s="97">
        <f>SUM(C70:C71)</f>
        <v>3051376.23</v>
      </c>
      <c r="D72" s="97">
        <f>SUM(D70:D71)</f>
        <v>533757.75</v>
      </c>
      <c r="E72" s="97">
        <f>SUM(E70:E71)</f>
        <v>321000</v>
      </c>
      <c r="F72" s="98">
        <f>SUM(C72:E72)</f>
        <v>3906133.98</v>
      </c>
    </row>
    <row r="73" spans="2:8" ht="15.75">
      <c r="B73" s="109"/>
      <c r="C73" s="110"/>
      <c r="D73" s="110"/>
      <c r="E73" s="110"/>
      <c r="F73" s="110"/>
    </row>
    <row r="74" spans="2:8">
      <c r="B74" s="176" t="s">
        <v>27</v>
      </c>
      <c r="C74" s="176"/>
      <c r="D74" s="176"/>
      <c r="E74" s="176"/>
      <c r="F74" s="176"/>
    </row>
    <row r="75" spans="2:8" ht="17.25" customHeight="1">
      <c r="B75" s="175" t="s">
        <v>94</v>
      </c>
      <c r="C75" s="175"/>
      <c r="D75" s="175"/>
      <c r="E75" s="175"/>
      <c r="F75" s="175"/>
    </row>
    <row r="76" spans="2:8" ht="47.25">
      <c r="B76" s="93" t="s">
        <v>103</v>
      </c>
      <c r="C76" s="94" t="s">
        <v>5</v>
      </c>
      <c r="D76" s="94" t="s">
        <v>6</v>
      </c>
      <c r="E76" s="94" t="s">
        <v>7</v>
      </c>
      <c r="F76" s="94" t="s">
        <v>46</v>
      </c>
    </row>
    <row r="77" spans="2:8" ht="15.75">
      <c r="B77" s="75" t="s">
        <v>104</v>
      </c>
      <c r="C77" s="95">
        <v>1692450.12</v>
      </c>
      <c r="D77" s="95">
        <v>472286.96</v>
      </c>
      <c r="E77" s="95">
        <v>0</v>
      </c>
      <c r="F77" s="95">
        <f>SUM(C77:E77)</f>
        <v>2164737.08</v>
      </c>
    </row>
    <row r="78" spans="2:8" ht="16.5" thickBot="1">
      <c r="B78" s="75" t="s">
        <v>104</v>
      </c>
      <c r="C78" s="95">
        <v>0</v>
      </c>
      <c r="D78" s="95">
        <v>0</v>
      </c>
      <c r="E78" s="95">
        <v>0</v>
      </c>
      <c r="F78" s="95">
        <f>SUM(C78:E78)</f>
        <v>0</v>
      </c>
    </row>
    <row r="79" spans="2:8" ht="16.5" thickBot="1">
      <c r="B79" s="78" t="s">
        <v>52</v>
      </c>
      <c r="C79" s="97">
        <f>SUM(C77:C78)</f>
        <v>1692450.12</v>
      </c>
      <c r="D79" s="97">
        <f>SUM(D77:D78)</f>
        <v>472286.96</v>
      </c>
      <c r="E79" s="97">
        <f>SUM(E77:E78)</f>
        <v>0</v>
      </c>
      <c r="F79" s="98">
        <f>SUM(C79:E79)</f>
        <v>2164737.08</v>
      </c>
    </row>
    <row r="80" spans="2:8" ht="15.75">
      <c r="B80" s="109"/>
      <c r="C80" s="110"/>
      <c r="D80" s="110"/>
      <c r="E80" s="110"/>
      <c r="F80" s="110"/>
    </row>
    <row r="81" spans="2:6">
      <c r="B81" s="176" t="s">
        <v>27</v>
      </c>
      <c r="C81" s="176"/>
      <c r="D81" s="176"/>
      <c r="E81" s="176"/>
      <c r="F81" s="176"/>
    </row>
    <row r="82" spans="2:6">
      <c r="B82" s="175" t="s">
        <v>95</v>
      </c>
      <c r="C82" s="175"/>
      <c r="D82" s="175"/>
      <c r="E82" s="175"/>
      <c r="F82" s="175"/>
    </row>
    <row r="83" spans="2:6" ht="47.25">
      <c r="B83" s="93" t="s">
        <v>103</v>
      </c>
      <c r="C83" s="94" t="s">
        <v>5</v>
      </c>
      <c r="D83" s="94" t="s">
        <v>6</v>
      </c>
      <c r="E83" s="94" t="s">
        <v>7</v>
      </c>
      <c r="F83" s="94" t="s">
        <v>46</v>
      </c>
    </row>
    <row r="84" spans="2:6" ht="15.75">
      <c r="B84" s="75" t="s">
        <v>104</v>
      </c>
      <c r="C84" s="95">
        <f>SUM(C70,C77)</f>
        <v>4743826.3499999996</v>
      </c>
      <c r="D84" s="95">
        <f t="shared" ref="D84:E85" si="3">SUM(D70,D77)</f>
        <v>1006044.71</v>
      </c>
      <c r="E84" s="95">
        <f t="shared" si="3"/>
        <v>314000</v>
      </c>
      <c r="F84" s="95">
        <f>SUM(C84:E84)</f>
        <v>6063871.0599999996</v>
      </c>
    </row>
    <row r="85" spans="2:6" ht="16.5" thickBot="1">
      <c r="B85" s="75" t="s">
        <v>104</v>
      </c>
      <c r="C85" s="95">
        <f>SUM(C71,C78)</f>
        <v>0</v>
      </c>
      <c r="D85" s="95">
        <f t="shared" si="3"/>
        <v>0</v>
      </c>
      <c r="E85" s="95">
        <f t="shared" si="3"/>
        <v>7000</v>
      </c>
      <c r="F85" s="95">
        <f>SUM(C85:E85)</f>
        <v>7000</v>
      </c>
    </row>
    <row r="86" spans="2:6" ht="16.5" thickBot="1">
      <c r="B86" s="78" t="s">
        <v>52</v>
      </c>
      <c r="C86" s="97">
        <f>SUM(C84:C85)</f>
        <v>4743826.3499999996</v>
      </c>
      <c r="D86" s="97">
        <f>SUM(D84:D85)</f>
        <v>1006044.71</v>
      </c>
      <c r="E86" s="97">
        <f>SUM(E84:E85)</f>
        <v>321000</v>
      </c>
      <c r="F86" s="98">
        <f>SUM(C86:E86)</f>
        <v>6070871.0599999996</v>
      </c>
    </row>
    <row r="87" spans="2:6">
      <c r="B87" s="111" t="s">
        <v>64</v>
      </c>
      <c r="C87" s="111"/>
      <c r="D87" s="111"/>
    </row>
    <row r="88" spans="2:6">
      <c r="B88" s="89" t="s">
        <v>65</v>
      </c>
      <c r="C88" s="111"/>
      <c r="D88" s="111"/>
    </row>
  </sheetData>
  <mergeCells count="26">
    <mergeCell ref="B12:F12"/>
    <mergeCell ref="B2:F2"/>
    <mergeCell ref="B3:F3"/>
    <mergeCell ref="B4:F4"/>
    <mergeCell ref="B5:F5"/>
    <mergeCell ref="B11:F11"/>
    <mergeCell ref="B54:F54"/>
    <mergeCell ref="B18:F18"/>
    <mergeCell ref="B19:F19"/>
    <mergeCell ref="B25:F25"/>
    <mergeCell ref="B26:F26"/>
    <mergeCell ref="B32:F32"/>
    <mergeCell ref="B33:F33"/>
    <mergeCell ref="B39:F39"/>
    <mergeCell ref="B40:F40"/>
    <mergeCell ref="B46:F46"/>
    <mergeCell ref="B47:F47"/>
    <mergeCell ref="B53:F53"/>
    <mergeCell ref="B81:F81"/>
    <mergeCell ref="B82:F82"/>
    <mergeCell ref="B60:F60"/>
    <mergeCell ref="B61:F61"/>
    <mergeCell ref="B67:F67"/>
    <mergeCell ref="B68:F68"/>
    <mergeCell ref="B74:F74"/>
    <mergeCell ref="B75:F7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8"/>
  <sheetViews>
    <sheetView workbookViewId="0">
      <selection activeCell="D22" sqref="D22"/>
    </sheetView>
  </sheetViews>
  <sheetFormatPr defaultColWidth="8.85546875" defaultRowHeight="15"/>
  <cols>
    <col min="1" max="1" width="8.85546875" style="108"/>
    <col min="2" max="2" width="50.7109375" style="108" customWidth="1"/>
    <col min="3" max="4" width="26.7109375" style="108" customWidth="1"/>
    <col min="5" max="5" width="20.7109375" style="108" customWidth="1"/>
    <col min="6" max="6" width="30.7109375" style="108" customWidth="1"/>
    <col min="7" max="7" width="5.140625" style="108" customWidth="1"/>
    <col min="8" max="16384" width="8.85546875" style="108"/>
  </cols>
  <sheetData>
    <row r="2" spans="2:7" ht="28.5" customHeight="1">
      <c r="B2" s="166" t="s">
        <v>105</v>
      </c>
      <c r="C2" s="166"/>
      <c r="D2" s="166"/>
      <c r="E2" s="166"/>
      <c r="F2" s="166"/>
      <c r="G2" s="107"/>
    </row>
    <row r="3" spans="2:7">
      <c r="B3" s="176" t="s">
        <v>101</v>
      </c>
      <c r="C3" s="176"/>
      <c r="D3" s="176"/>
      <c r="E3" s="176"/>
      <c r="F3" s="176"/>
    </row>
    <row r="4" spans="2:7">
      <c r="B4" s="176" t="s">
        <v>27</v>
      </c>
      <c r="C4" s="176"/>
      <c r="D4" s="176"/>
      <c r="E4" s="176"/>
      <c r="F4" s="176"/>
    </row>
    <row r="5" spans="2:7">
      <c r="B5" s="177" t="s">
        <v>106</v>
      </c>
      <c r="C5" s="177"/>
      <c r="D5" s="177"/>
      <c r="E5" s="177"/>
      <c r="F5" s="177"/>
    </row>
    <row r="6" spans="2:7" ht="47.25">
      <c r="B6" s="93" t="s">
        <v>107</v>
      </c>
      <c r="C6" s="94" t="s">
        <v>5</v>
      </c>
      <c r="D6" s="94" t="s">
        <v>6</v>
      </c>
      <c r="E6" s="94" t="s">
        <v>7</v>
      </c>
      <c r="F6" s="94" t="s">
        <v>46</v>
      </c>
    </row>
    <row r="7" spans="2:7" ht="15.75">
      <c r="B7" s="75" t="s">
        <v>104</v>
      </c>
      <c r="C7" s="95">
        <v>0</v>
      </c>
      <c r="D7" s="95">
        <v>0</v>
      </c>
      <c r="E7" s="95">
        <v>0</v>
      </c>
      <c r="F7" s="95">
        <f>SUM(C7:E7)</f>
        <v>0</v>
      </c>
    </row>
    <row r="8" spans="2:7" ht="16.5" thickBot="1">
      <c r="B8" s="75" t="s">
        <v>104</v>
      </c>
      <c r="C8" s="95">
        <v>0</v>
      </c>
      <c r="D8" s="95">
        <v>0</v>
      </c>
      <c r="E8" s="95">
        <v>0</v>
      </c>
      <c r="F8" s="95">
        <f>SUM(C8:E8)</f>
        <v>0</v>
      </c>
    </row>
    <row r="9" spans="2:7" ht="16.5" thickBot="1">
      <c r="B9" s="78" t="s">
        <v>52</v>
      </c>
      <c r="C9" s="97">
        <f>SUM(C7:C8)</f>
        <v>0</v>
      </c>
      <c r="D9" s="97">
        <f>SUM(D7:D8)</f>
        <v>0</v>
      </c>
      <c r="E9" s="97">
        <f>SUM(E7:E8)</f>
        <v>0</v>
      </c>
      <c r="F9" s="98">
        <f>SUM(C9:E9)</f>
        <v>0</v>
      </c>
    </row>
    <row r="10" spans="2:7" ht="15.75">
      <c r="B10" s="109"/>
      <c r="C10" s="110"/>
      <c r="D10" s="110"/>
      <c r="E10" s="110"/>
      <c r="F10" s="110"/>
    </row>
    <row r="11" spans="2:7">
      <c r="B11" s="176" t="s">
        <v>27</v>
      </c>
      <c r="C11" s="176"/>
      <c r="D11" s="176"/>
      <c r="E11" s="176"/>
      <c r="F11" s="176"/>
    </row>
    <row r="12" spans="2:7">
      <c r="B12" s="175" t="s">
        <v>108</v>
      </c>
      <c r="C12" s="175"/>
      <c r="D12" s="175"/>
      <c r="E12" s="175"/>
      <c r="F12" s="175"/>
    </row>
    <row r="13" spans="2:7" ht="47.25">
      <c r="B13" s="93" t="s">
        <v>107</v>
      </c>
      <c r="C13" s="94" t="s">
        <v>5</v>
      </c>
      <c r="D13" s="94" t="s">
        <v>6</v>
      </c>
      <c r="E13" s="94" t="s">
        <v>7</v>
      </c>
      <c r="F13" s="94" t="s">
        <v>46</v>
      </c>
    </row>
    <row r="14" spans="2:7" ht="15.75">
      <c r="B14" s="75" t="s">
        <v>104</v>
      </c>
      <c r="C14" s="95">
        <v>0</v>
      </c>
      <c r="D14" s="95">
        <v>0</v>
      </c>
      <c r="E14" s="95">
        <v>0</v>
      </c>
      <c r="F14" s="95">
        <f>SUM(C14:E14)</f>
        <v>0</v>
      </c>
    </row>
    <row r="15" spans="2:7" ht="16.5" thickBot="1">
      <c r="B15" s="75" t="s">
        <v>104</v>
      </c>
      <c r="C15" s="95">
        <v>0</v>
      </c>
      <c r="D15" s="95">
        <v>0</v>
      </c>
      <c r="E15" s="95">
        <v>0</v>
      </c>
      <c r="F15" s="95">
        <f>SUM(C15:E15)</f>
        <v>0</v>
      </c>
    </row>
    <row r="16" spans="2:7" ht="16.5" thickBot="1">
      <c r="B16" s="78" t="s">
        <v>52</v>
      </c>
      <c r="C16" s="97">
        <f>SUM(C14:C15)</f>
        <v>0</v>
      </c>
      <c r="D16" s="97">
        <f>SUM(D14:D15)</f>
        <v>0</v>
      </c>
      <c r="E16" s="97">
        <f>SUM(E14:E15)</f>
        <v>0</v>
      </c>
      <c r="F16" s="98">
        <f>SUM(C16:E16)</f>
        <v>0</v>
      </c>
    </row>
    <row r="17" spans="2:6" ht="15.75">
      <c r="B17" s="109"/>
      <c r="C17" s="110"/>
      <c r="D17" s="110"/>
      <c r="E17" s="110"/>
      <c r="F17" s="110"/>
    </row>
    <row r="18" spans="2:6">
      <c r="B18" s="176" t="s">
        <v>27</v>
      </c>
      <c r="C18" s="176"/>
      <c r="D18" s="176"/>
      <c r="E18" s="176"/>
      <c r="F18" s="176"/>
    </row>
    <row r="19" spans="2:6">
      <c r="B19" s="177" t="s">
        <v>109</v>
      </c>
      <c r="C19" s="177"/>
      <c r="D19" s="177"/>
      <c r="E19" s="177"/>
      <c r="F19" s="177"/>
    </row>
    <row r="20" spans="2:6" ht="47.25">
      <c r="B20" s="93" t="s">
        <v>107</v>
      </c>
      <c r="C20" s="94" t="s">
        <v>5</v>
      </c>
      <c r="D20" s="94" t="s">
        <v>6</v>
      </c>
      <c r="E20" s="94" t="s">
        <v>7</v>
      </c>
      <c r="F20" s="94" t="s">
        <v>46</v>
      </c>
    </row>
    <row r="21" spans="2:6" ht="15.75">
      <c r="B21" s="75" t="s">
        <v>104</v>
      </c>
      <c r="C21" s="95">
        <v>0</v>
      </c>
      <c r="D21" s="95">
        <v>0</v>
      </c>
      <c r="E21" s="95">
        <v>0</v>
      </c>
      <c r="F21" s="95">
        <f>SUM(C21:E21)</f>
        <v>0</v>
      </c>
    </row>
    <row r="22" spans="2:6" ht="16.5" thickBot="1">
      <c r="B22" s="75" t="s">
        <v>104</v>
      </c>
      <c r="C22" s="95">
        <v>0</v>
      </c>
      <c r="D22" s="95">
        <v>0</v>
      </c>
      <c r="E22" s="95">
        <v>0</v>
      </c>
      <c r="F22" s="95">
        <f>SUM(C22:E22)</f>
        <v>0</v>
      </c>
    </row>
    <row r="23" spans="2:6" ht="16.5" thickBot="1">
      <c r="B23" s="78" t="s">
        <v>52</v>
      </c>
      <c r="C23" s="97">
        <f>SUM(C21:C22)</f>
        <v>0</v>
      </c>
      <c r="D23" s="97">
        <f>SUM(D21:D22)</f>
        <v>0</v>
      </c>
      <c r="E23" s="97">
        <f>SUM(E21:E22)</f>
        <v>0</v>
      </c>
      <c r="F23" s="98">
        <f>SUM(C23:E23)</f>
        <v>0</v>
      </c>
    </row>
    <row r="24" spans="2:6" ht="15.75">
      <c r="B24" s="109"/>
      <c r="C24" s="110"/>
      <c r="D24" s="110"/>
      <c r="E24" s="110"/>
      <c r="F24" s="110"/>
    </row>
    <row r="25" spans="2:6">
      <c r="B25" s="176" t="s">
        <v>27</v>
      </c>
      <c r="C25" s="176"/>
      <c r="D25" s="176"/>
      <c r="E25" s="176"/>
      <c r="F25" s="176"/>
    </row>
    <row r="26" spans="2:6">
      <c r="B26" s="177" t="s">
        <v>110</v>
      </c>
      <c r="C26" s="177"/>
      <c r="D26" s="177"/>
      <c r="E26" s="177"/>
      <c r="F26" s="177"/>
    </row>
    <row r="27" spans="2:6" ht="47.25">
      <c r="B27" s="93" t="s">
        <v>107</v>
      </c>
      <c r="C27" s="94" t="s">
        <v>5</v>
      </c>
      <c r="D27" s="94" t="s">
        <v>6</v>
      </c>
      <c r="E27" s="94" t="s">
        <v>7</v>
      </c>
      <c r="F27" s="94" t="s">
        <v>46</v>
      </c>
    </row>
    <row r="28" spans="2:6" ht="15.75">
      <c r="B28" s="75" t="s">
        <v>104</v>
      </c>
      <c r="C28" s="95">
        <v>0</v>
      </c>
      <c r="D28" s="95">
        <v>0</v>
      </c>
      <c r="E28" s="95">
        <v>0</v>
      </c>
      <c r="F28" s="95">
        <f>SUM(C28:E28)</f>
        <v>0</v>
      </c>
    </row>
    <row r="29" spans="2:6" ht="16.5" thickBot="1">
      <c r="B29" s="75" t="s">
        <v>104</v>
      </c>
      <c r="C29" s="95">
        <v>0</v>
      </c>
      <c r="D29" s="95">
        <v>0</v>
      </c>
      <c r="E29" s="95">
        <v>0</v>
      </c>
      <c r="F29" s="95">
        <f>SUM(C29:E29)</f>
        <v>0</v>
      </c>
    </row>
    <row r="30" spans="2:6" ht="16.5" thickBot="1">
      <c r="B30" s="78" t="s">
        <v>52</v>
      </c>
      <c r="C30" s="97">
        <f>SUM(C28:C29)</f>
        <v>0</v>
      </c>
      <c r="D30" s="97">
        <f>SUM(D28:D29)</f>
        <v>0</v>
      </c>
      <c r="E30" s="97">
        <f>SUM(E28:E29)</f>
        <v>0</v>
      </c>
      <c r="F30" s="98">
        <f>SUM(C30:E30)</f>
        <v>0</v>
      </c>
    </row>
    <row r="31" spans="2:6" ht="15.75">
      <c r="B31" s="109"/>
      <c r="C31" s="110"/>
      <c r="D31" s="110"/>
      <c r="E31" s="110"/>
      <c r="F31" s="110"/>
    </row>
    <row r="32" spans="2:6">
      <c r="B32" s="176" t="s">
        <v>27</v>
      </c>
      <c r="C32" s="176"/>
      <c r="D32" s="176"/>
      <c r="E32" s="176"/>
      <c r="F32" s="176"/>
    </row>
    <row r="33" spans="2:6">
      <c r="B33" s="175" t="s">
        <v>111</v>
      </c>
      <c r="C33" s="175"/>
      <c r="D33" s="175"/>
      <c r="E33" s="175"/>
      <c r="F33" s="175"/>
    </row>
    <row r="34" spans="2:6" ht="47.25">
      <c r="B34" s="93" t="s">
        <v>107</v>
      </c>
      <c r="C34" s="94" t="s">
        <v>5</v>
      </c>
      <c r="D34" s="94" t="s">
        <v>6</v>
      </c>
      <c r="E34" s="94" t="s">
        <v>7</v>
      </c>
      <c r="F34" s="94" t="s">
        <v>46</v>
      </c>
    </row>
    <row r="35" spans="2:6" ht="15.75">
      <c r="B35" s="75" t="s">
        <v>104</v>
      </c>
      <c r="C35" s="95">
        <v>0</v>
      </c>
      <c r="D35" s="95">
        <v>0</v>
      </c>
      <c r="E35" s="95">
        <v>0</v>
      </c>
      <c r="F35" s="95">
        <f>SUM(C35:E35)</f>
        <v>0</v>
      </c>
    </row>
    <row r="36" spans="2:6" ht="16.5" thickBot="1">
      <c r="B36" s="75" t="s">
        <v>104</v>
      </c>
      <c r="C36" s="95">
        <v>0</v>
      </c>
      <c r="D36" s="95">
        <v>0</v>
      </c>
      <c r="E36" s="95">
        <v>0</v>
      </c>
      <c r="F36" s="95">
        <f>SUM(C36:E36)</f>
        <v>0</v>
      </c>
    </row>
    <row r="37" spans="2:6" ht="16.5" thickBot="1">
      <c r="B37" s="78" t="s">
        <v>52</v>
      </c>
      <c r="C37" s="97">
        <f>SUM(C35:C36)</f>
        <v>0</v>
      </c>
      <c r="D37" s="97">
        <f>SUM(D35:D36)</f>
        <v>0</v>
      </c>
      <c r="E37" s="97">
        <f>SUM(E35:E36)</f>
        <v>0</v>
      </c>
      <c r="F37" s="98">
        <f>SUM(C37:E37)</f>
        <v>0</v>
      </c>
    </row>
    <row r="38" spans="2:6" ht="15.75">
      <c r="B38" s="109"/>
      <c r="C38" s="110"/>
      <c r="D38" s="110"/>
      <c r="E38" s="110"/>
      <c r="F38" s="110"/>
    </row>
    <row r="39" spans="2:6">
      <c r="B39" s="176" t="s">
        <v>27</v>
      </c>
      <c r="C39" s="176"/>
      <c r="D39" s="176"/>
      <c r="E39" s="176"/>
      <c r="F39" s="176"/>
    </row>
    <row r="40" spans="2:6">
      <c r="B40" s="175" t="s">
        <v>73</v>
      </c>
      <c r="C40" s="175"/>
      <c r="D40" s="175"/>
      <c r="E40" s="175"/>
      <c r="F40" s="175"/>
    </row>
    <row r="41" spans="2:6" ht="47.25">
      <c r="B41" s="93" t="s">
        <v>107</v>
      </c>
      <c r="C41" s="94" t="s">
        <v>5</v>
      </c>
      <c r="D41" s="94" t="s">
        <v>6</v>
      </c>
      <c r="E41" s="94" t="s">
        <v>7</v>
      </c>
      <c r="F41" s="94" t="s">
        <v>46</v>
      </c>
    </row>
    <row r="42" spans="2:6" ht="15.75">
      <c r="B42" s="75" t="s">
        <v>104</v>
      </c>
      <c r="C42" s="95">
        <v>0</v>
      </c>
      <c r="D42" s="95">
        <v>0</v>
      </c>
      <c r="E42" s="95">
        <v>0</v>
      </c>
      <c r="F42" s="95">
        <f>SUM(C42:E42)</f>
        <v>0</v>
      </c>
    </row>
    <row r="43" spans="2:6" ht="16.5" thickBot="1">
      <c r="B43" s="75" t="s">
        <v>104</v>
      </c>
      <c r="C43" s="95">
        <v>0</v>
      </c>
      <c r="D43" s="95">
        <v>0</v>
      </c>
      <c r="E43" s="95">
        <v>0</v>
      </c>
      <c r="F43" s="95">
        <f>SUM(C43:E43)</f>
        <v>0</v>
      </c>
    </row>
    <row r="44" spans="2:6" ht="16.5" thickBot="1">
      <c r="B44" s="78" t="s">
        <v>52</v>
      </c>
      <c r="C44" s="97">
        <f>SUM(C42:C43)</f>
        <v>0</v>
      </c>
      <c r="D44" s="97">
        <f>SUM(D42:D43)</f>
        <v>0</v>
      </c>
      <c r="E44" s="97">
        <f>SUM(E42:E43)</f>
        <v>0</v>
      </c>
      <c r="F44" s="98">
        <f>SUM(C44:E44)</f>
        <v>0</v>
      </c>
    </row>
    <row r="45" spans="2:6" ht="15.75">
      <c r="B45" s="109"/>
      <c r="C45" s="110"/>
      <c r="D45" s="110"/>
      <c r="E45" s="110"/>
      <c r="F45" s="110"/>
    </row>
    <row r="46" spans="2:6">
      <c r="B46" s="176" t="s">
        <v>27</v>
      </c>
      <c r="C46" s="176"/>
      <c r="D46" s="176"/>
      <c r="E46" s="176"/>
      <c r="F46" s="176"/>
    </row>
    <row r="47" spans="2:6">
      <c r="B47" s="175" t="s">
        <v>74</v>
      </c>
      <c r="C47" s="175"/>
      <c r="D47" s="175"/>
      <c r="E47" s="175"/>
      <c r="F47" s="175"/>
    </row>
    <row r="48" spans="2:6" ht="47.25">
      <c r="B48" s="93" t="s">
        <v>107</v>
      </c>
      <c r="C48" s="94" t="s">
        <v>5</v>
      </c>
      <c r="D48" s="94" t="s">
        <v>6</v>
      </c>
      <c r="E48" s="94" t="s">
        <v>7</v>
      </c>
      <c r="F48" s="94" t="s">
        <v>46</v>
      </c>
    </row>
    <row r="49" spans="2:6" ht="15.75">
      <c r="B49" s="75" t="s">
        <v>104</v>
      </c>
      <c r="C49" s="95">
        <v>0</v>
      </c>
      <c r="D49" s="95">
        <v>0</v>
      </c>
      <c r="E49" s="95">
        <v>0</v>
      </c>
      <c r="F49" s="95">
        <f>SUM(C49:E49)</f>
        <v>0</v>
      </c>
    </row>
    <row r="50" spans="2:6" ht="16.5" thickBot="1">
      <c r="B50" s="75" t="s">
        <v>104</v>
      </c>
      <c r="C50" s="95">
        <v>0</v>
      </c>
      <c r="D50" s="95">
        <v>0</v>
      </c>
      <c r="E50" s="95">
        <v>0</v>
      </c>
      <c r="F50" s="95">
        <f>SUM(C50:E50)</f>
        <v>0</v>
      </c>
    </row>
    <row r="51" spans="2:6" ht="16.5" thickBot="1">
      <c r="B51" s="78" t="s">
        <v>52</v>
      </c>
      <c r="C51" s="97">
        <f>SUM(C49:C50)</f>
        <v>0</v>
      </c>
      <c r="D51" s="97">
        <f>SUM(D49:D50)</f>
        <v>0</v>
      </c>
      <c r="E51" s="97">
        <f>SUM(E49:E50)</f>
        <v>0</v>
      </c>
      <c r="F51" s="98">
        <f>SUM(C51:E51)</f>
        <v>0</v>
      </c>
    </row>
    <row r="52" spans="2:6" ht="15.75">
      <c r="B52" s="109"/>
      <c r="C52" s="110"/>
      <c r="D52" s="110"/>
      <c r="E52" s="110"/>
      <c r="F52" s="110"/>
    </row>
    <row r="53" spans="2:6">
      <c r="B53" s="176" t="s">
        <v>27</v>
      </c>
      <c r="C53" s="176"/>
      <c r="D53" s="176"/>
      <c r="E53" s="176"/>
      <c r="F53" s="176"/>
    </row>
    <row r="54" spans="2:6">
      <c r="B54" s="175" t="s">
        <v>112</v>
      </c>
      <c r="C54" s="175"/>
      <c r="D54" s="175"/>
      <c r="E54" s="175"/>
      <c r="F54" s="175"/>
    </row>
    <row r="55" spans="2:6" ht="47.25">
      <c r="B55" s="93" t="s">
        <v>107</v>
      </c>
      <c r="C55" s="94" t="s">
        <v>5</v>
      </c>
      <c r="D55" s="94" t="s">
        <v>6</v>
      </c>
      <c r="E55" s="94" t="s">
        <v>7</v>
      </c>
      <c r="F55" s="94" t="s">
        <v>46</v>
      </c>
    </row>
    <row r="56" spans="2:6" ht="15.75">
      <c r="B56" s="75" t="s">
        <v>104</v>
      </c>
      <c r="C56" s="95">
        <v>0</v>
      </c>
      <c r="D56" s="95">
        <v>0</v>
      </c>
      <c r="E56" s="95">
        <v>0</v>
      </c>
      <c r="F56" s="95">
        <f>SUM(C56:E56)</f>
        <v>0</v>
      </c>
    </row>
    <row r="57" spans="2:6" ht="16.5" thickBot="1">
      <c r="B57" s="75" t="s">
        <v>104</v>
      </c>
      <c r="C57" s="95">
        <v>0</v>
      </c>
      <c r="D57" s="95">
        <v>0</v>
      </c>
      <c r="E57" s="95">
        <v>0</v>
      </c>
      <c r="F57" s="95">
        <f>SUM(C57:E57)</f>
        <v>0</v>
      </c>
    </row>
    <row r="58" spans="2:6" ht="16.5" thickBot="1">
      <c r="B58" s="78" t="s">
        <v>52</v>
      </c>
      <c r="C58" s="97">
        <f>SUM(C56:C57)</f>
        <v>0</v>
      </c>
      <c r="D58" s="97">
        <f>SUM(D56:D57)</f>
        <v>0</v>
      </c>
      <c r="E58" s="97">
        <f>SUM(E56:E57)</f>
        <v>0</v>
      </c>
      <c r="F58" s="98">
        <f>SUM(C58:E58)</f>
        <v>0</v>
      </c>
    </row>
    <row r="59" spans="2:6" ht="15.75">
      <c r="B59" s="109"/>
      <c r="C59" s="110"/>
      <c r="D59" s="110"/>
      <c r="E59" s="110"/>
      <c r="F59" s="110"/>
    </row>
    <row r="60" spans="2:6">
      <c r="B60" s="176" t="s">
        <v>27</v>
      </c>
      <c r="C60" s="176"/>
      <c r="D60" s="176"/>
      <c r="E60" s="176"/>
      <c r="F60" s="176"/>
    </row>
    <row r="61" spans="2:6">
      <c r="B61" s="175" t="s">
        <v>113</v>
      </c>
      <c r="C61" s="175"/>
      <c r="D61" s="175"/>
      <c r="E61" s="175"/>
      <c r="F61" s="175"/>
    </row>
    <row r="62" spans="2:6" ht="47.25">
      <c r="B62" s="93" t="s">
        <v>107</v>
      </c>
      <c r="C62" s="94" t="s">
        <v>5</v>
      </c>
      <c r="D62" s="94" t="s">
        <v>6</v>
      </c>
      <c r="E62" s="94" t="s">
        <v>7</v>
      </c>
      <c r="F62" s="94" t="s">
        <v>46</v>
      </c>
    </row>
    <row r="63" spans="2:6" ht="15.75">
      <c r="B63" s="75" t="s">
        <v>104</v>
      </c>
      <c r="C63" s="95">
        <v>0</v>
      </c>
      <c r="D63" s="95">
        <v>0</v>
      </c>
      <c r="E63" s="95">
        <v>0</v>
      </c>
      <c r="F63" s="95">
        <f>SUM(C63:E63)</f>
        <v>0</v>
      </c>
    </row>
    <row r="64" spans="2:6" ht="16.5" thickBot="1">
      <c r="B64" s="75" t="s">
        <v>104</v>
      </c>
      <c r="C64" s="95">
        <v>0</v>
      </c>
      <c r="D64" s="95">
        <v>0</v>
      </c>
      <c r="E64" s="95">
        <v>0</v>
      </c>
      <c r="F64" s="95">
        <f>SUM(C64:E64)</f>
        <v>0</v>
      </c>
    </row>
    <row r="65" spans="2:6" ht="16.5" thickBot="1">
      <c r="B65" s="78" t="s">
        <v>52</v>
      </c>
      <c r="C65" s="97">
        <f>SUM(C63:C64)</f>
        <v>0</v>
      </c>
      <c r="D65" s="97">
        <f>SUM(D63:D64)</f>
        <v>0</v>
      </c>
      <c r="E65" s="97">
        <f>SUM(E63:E64)</f>
        <v>0</v>
      </c>
      <c r="F65" s="98">
        <f>SUM(C65:E65)</f>
        <v>0</v>
      </c>
    </row>
    <row r="66" spans="2:6" ht="15.75">
      <c r="B66" s="109"/>
      <c r="C66" s="110"/>
      <c r="D66" s="110"/>
      <c r="E66" s="110"/>
      <c r="F66" s="110"/>
    </row>
    <row r="67" spans="2:6">
      <c r="B67" s="174" t="s">
        <v>27</v>
      </c>
      <c r="C67" s="174"/>
      <c r="D67" s="174"/>
      <c r="E67" s="174"/>
      <c r="F67" s="174"/>
    </row>
    <row r="68" spans="2:6">
      <c r="B68" s="175" t="s">
        <v>114</v>
      </c>
      <c r="C68" s="175"/>
      <c r="D68" s="175"/>
      <c r="E68" s="175"/>
      <c r="F68" s="175"/>
    </row>
    <row r="69" spans="2:6" ht="47.25">
      <c r="B69" s="93" t="s">
        <v>107</v>
      </c>
      <c r="C69" s="94" t="s">
        <v>5</v>
      </c>
      <c r="D69" s="94" t="s">
        <v>6</v>
      </c>
      <c r="E69" s="94" t="s">
        <v>7</v>
      </c>
      <c r="F69" s="94" t="s">
        <v>46</v>
      </c>
    </row>
    <row r="70" spans="2:6" ht="15.75">
      <c r="B70" s="75" t="s">
        <v>104</v>
      </c>
      <c r="C70" s="95">
        <v>0</v>
      </c>
      <c r="D70" s="95">
        <v>0</v>
      </c>
      <c r="E70" s="95">
        <v>0</v>
      </c>
      <c r="F70" s="95">
        <f>SUM(C70,D70,E70)</f>
        <v>0</v>
      </c>
    </row>
    <row r="71" spans="2:6" ht="16.5" thickBot="1">
      <c r="B71" s="75" t="s">
        <v>104</v>
      </c>
      <c r="C71" s="95">
        <v>0</v>
      </c>
      <c r="D71" s="95">
        <v>0</v>
      </c>
      <c r="E71" s="95">
        <v>0</v>
      </c>
      <c r="F71" s="95">
        <f>SUM(C71:E71)</f>
        <v>0</v>
      </c>
    </row>
    <row r="72" spans="2:6" ht="16.5" thickBot="1">
      <c r="B72" s="78" t="s">
        <v>52</v>
      </c>
      <c r="C72" s="97">
        <f>SUM(C70:C71)</f>
        <v>0</v>
      </c>
      <c r="D72" s="97">
        <f>SUM(D70:D71)</f>
        <v>0</v>
      </c>
      <c r="E72" s="97">
        <f>SUM(E70:E71)</f>
        <v>0</v>
      </c>
      <c r="F72" s="98">
        <f>SUM(C72:E72)</f>
        <v>0</v>
      </c>
    </row>
    <row r="73" spans="2:6" ht="15.75">
      <c r="B73" s="109"/>
      <c r="C73" s="110"/>
      <c r="D73" s="110"/>
      <c r="E73" s="110"/>
      <c r="F73" s="110"/>
    </row>
    <row r="74" spans="2:6">
      <c r="B74" s="174" t="s">
        <v>27</v>
      </c>
      <c r="C74" s="174"/>
      <c r="D74" s="174"/>
      <c r="E74" s="174"/>
      <c r="F74" s="174"/>
    </row>
    <row r="75" spans="2:6" ht="35.25" customHeight="1">
      <c r="B75" s="179" t="s">
        <v>115</v>
      </c>
      <c r="C75" s="179"/>
      <c r="D75" s="179"/>
      <c r="E75" s="179"/>
      <c r="F75" s="179"/>
    </row>
    <row r="76" spans="2:6" ht="47.25">
      <c r="B76" s="93" t="s">
        <v>107</v>
      </c>
      <c r="C76" s="94" t="s">
        <v>5</v>
      </c>
      <c r="D76" s="94" t="s">
        <v>6</v>
      </c>
      <c r="E76" s="94" t="s">
        <v>7</v>
      </c>
      <c r="F76" s="94" t="s">
        <v>46</v>
      </c>
    </row>
    <row r="77" spans="2:6" ht="15.75">
      <c r="B77" s="75" t="s">
        <v>104</v>
      </c>
      <c r="C77" s="95">
        <v>0</v>
      </c>
      <c r="D77" s="95">
        <v>0</v>
      </c>
      <c r="E77" s="95">
        <v>0</v>
      </c>
      <c r="F77" s="95">
        <f>SUM(C77:E77)</f>
        <v>0</v>
      </c>
    </row>
    <row r="78" spans="2:6" ht="16.5" thickBot="1">
      <c r="B78" s="75" t="s">
        <v>104</v>
      </c>
      <c r="C78" s="95">
        <v>0</v>
      </c>
      <c r="D78" s="95">
        <v>0</v>
      </c>
      <c r="E78" s="95">
        <v>0</v>
      </c>
      <c r="F78" s="95">
        <f>SUM(C78:E78)</f>
        <v>0</v>
      </c>
    </row>
    <row r="79" spans="2:6" ht="16.5" thickBot="1">
      <c r="B79" s="78" t="s">
        <v>52</v>
      </c>
      <c r="C79" s="97">
        <f>SUM(C77:C78)</f>
        <v>0</v>
      </c>
      <c r="D79" s="97">
        <f>SUM(D77:D78)</f>
        <v>0</v>
      </c>
      <c r="E79" s="97">
        <f>SUM(E77:E78)</f>
        <v>0</v>
      </c>
      <c r="F79" s="98">
        <f>SUM(C79:E79)</f>
        <v>0</v>
      </c>
    </row>
    <row r="80" spans="2:6" ht="15.75">
      <c r="B80" s="109"/>
      <c r="C80" s="110"/>
      <c r="D80" s="110"/>
      <c r="E80" s="110"/>
      <c r="F80" s="110"/>
    </row>
    <row r="81" spans="2:6">
      <c r="B81" s="174" t="s">
        <v>27</v>
      </c>
      <c r="C81" s="174"/>
      <c r="D81" s="174"/>
      <c r="E81" s="174"/>
      <c r="F81" s="174"/>
    </row>
    <row r="82" spans="2:6">
      <c r="B82" s="175" t="s">
        <v>116</v>
      </c>
      <c r="C82" s="175"/>
      <c r="D82" s="175"/>
      <c r="E82" s="175"/>
      <c r="F82" s="175"/>
    </row>
    <row r="83" spans="2:6" ht="47.25">
      <c r="B83" s="93" t="s">
        <v>107</v>
      </c>
      <c r="C83" s="94" t="s">
        <v>5</v>
      </c>
      <c r="D83" s="94" t="s">
        <v>6</v>
      </c>
      <c r="E83" s="94" t="s">
        <v>7</v>
      </c>
      <c r="F83" s="94" t="s">
        <v>46</v>
      </c>
    </row>
    <row r="84" spans="2:6" ht="15.75">
      <c r="B84" s="75" t="s">
        <v>104</v>
      </c>
      <c r="C84" s="95">
        <f>SUM(C70,C77)</f>
        <v>0</v>
      </c>
      <c r="D84" s="95">
        <f t="shared" ref="D84:E85" si="0">SUM(D70,D77)</f>
        <v>0</v>
      </c>
      <c r="E84" s="95">
        <f t="shared" si="0"/>
        <v>0</v>
      </c>
      <c r="F84" s="95">
        <f>SUM(C84:E84)</f>
        <v>0</v>
      </c>
    </row>
    <row r="85" spans="2:6" ht="16.5" thickBot="1">
      <c r="B85" s="75" t="s">
        <v>104</v>
      </c>
      <c r="C85" s="95">
        <f>SUM(C71,C78)</f>
        <v>0</v>
      </c>
      <c r="D85" s="95">
        <f t="shared" si="0"/>
        <v>0</v>
      </c>
      <c r="E85" s="95">
        <f t="shared" si="0"/>
        <v>0</v>
      </c>
      <c r="F85" s="95">
        <f>SUM(C85:E85)</f>
        <v>0</v>
      </c>
    </row>
    <row r="86" spans="2:6" ht="16.5" thickBot="1">
      <c r="B86" s="78" t="s">
        <v>52</v>
      </c>
      <c r="C86" s="97">
        <f>SUM(C84:C85)</f>
        <v>0</v>
      </c>
      <c r="D86" s="97">
        <f>SUM(D84:D85)</f>
        <v>0</v>
      </c>
      <c r="E86" s="97">
        <f>SUM(E84:E85)</f>
        <v>0</v>
      </c>
      <c r="F86" s="98">
        <f>SUM(C86:E86)</f>
        <v>0</v>
      </c>
    </row>
    <row r="87" spans="2:6">
      <c r="B87" s="111" t="s">
        <v>64</v>
      </c>
      <c r="C87" s="111"/>
      <c r="D87" s="111"/>
    </row>
    <row r="88" spans="2:6">
      <c r="B88" s="89" t="s">
        <v>65</v>
      </c>
      <c r="C88" s="111"/>
      <c r="D88" s="111"/>
    </row>
  </sheetData>
  <mergeCells count="26">
    <mergeCell ref="B12:F12"/>
    <mergeCell ref="B2:F2"/>
    <mergeCell ref="B3:F3"/>
    <mergeCell ref="B4:F4"/>
    <mergeCell ref="B5:F5"/>
    <mergeCell ref="B11:F11"/>
    <mergeCell ref="B54:F54"/>
    <mergeCell ref="B18:F18"/>
    <mergeCell ref="B19:F19"/>
    <mergeCell ref="B25:F25"/>
    <mergeCell ref="B26:F26"/>
    <mergeCell ref="B32:F32"/>
    <mergeCell ref="B33:F33"/>
    <mergeCell ref="B39:F39"/>
    <mergeCell ref="B40:F40"/>
    <mergeCell ref="B46:F46"/>
    <mergeCell ref="B47:F47"/>
    <mergeCell ref="B53:F53"/>
    <mergeCell ref="B81:F81"/>
    <mergeCell ref="B82:F82"/>
    <mergeCell ref="B60:F60"/>
    <mergeCell ref="B61:F61"/>
    <mergeCell ref="B67:F67"/>
    <mergeCell ref="B68:F68"/>
    <mergeCell ref="B74:F74"/>
    <mergeCell ref="B75:F7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9"/>
  <sheetViews>
    <sheetView topLeftCell="A40" workbookViewId="0">
      <selection activeCell="C44" sqref="C44"/>
    </sheetView>
  </sheetViews>
  <sheetFormatPr defaultColWidth="8.85546875" defaultRowHeight="15"/>
  <cols>
    <col min="1" max="1" width="8.85546875" style="70"/>
    <col min="2" max="2" width="50.7109375" style="70" customWidth="1"/>
    <col min="3" max="4" width="26.7109375" style="70" customWidth="1"/>
    <col min="5" max="5" width="20.7109375" style="70" customWidth="1"/>
    <col min="6" max="6" width="30.7109375" style="70" customWidth="1"/>
    <col min="7" max="7" width="18.7109375" style="70" customWidth="1"/>
    <col min="8" max="8" width="16.5703125" style="70" customWidth="1"/>
    <col min="9" max="9" width="13.28515625" style="70" customWidth="1"/>
    <col min="10" max="10" width="16" style="70" customWidth="1"/>
    <col min="11" max="16384" width="8.85546875" style="70"/>
  </cols>
  <sheetData>
    <row r="2" spans="2:6" ht="30.75" customHeight="1">
      <c r="B2" s="166" t="s">
        <v>117</v>
      </c>
      <c r="C2" s="166"/>
      <c r="D2" s="166"/>
      <c r="E2" s="166"/>
      <c r="F2" s="166"/>
    </row>
    <row r="3" spans="2:6">
      <c r="B3" s="167"/>
      <c r="C3" s="168"/>
      <c r="D3" s="168"/>
      <c r="E3" s="168"/>
      <c r="F3" s="168"/>
    </row>
    <row r="4" spans="2:6">
      <c r="B4" s="165"/>
      <c r="C4" s="165"/>
      <c r="D4" s="165"/>
      <c r="E4" s="165"/>
      <c r="F4" s="165"/>
    </row>
    <row r="5" spans="2:6" ht="15" customHeight="1">
      <c r="B5" s="164" t="s">
        <v>44</v>
      </c>
      <c r="C5" s="164"/>
      <c r="D5" s="164"/>
      <c r="E5" s="164"/>
      <c r="F5" s="164"/>
    </row>
    <row r="6" spans="2:6" ht="42.6" customHeight="1" thickBot="1">
      <c r="B6" s="73" t="s">
        <v>118</v>
      </c>
      <c r="C6" s="74" t="s">
        <v>5</v>
      </c>
      <c r="D6" s="74" t="s">
        <v>6</v>
      </c>
      <c r="E6" s="74" t="s">
        <v>7</v>
      </c>
      <c r="F6" s="74" t="s">
        <v>46</v>
      </c>
    </row>
    <row r="7" spans="2:6" ht="16.5" thickBot="1">
      <c r="B7" s="114" t="s">
        <v>52</v>
      </c>
      <c r="C7" s="115">
        <v>709771613.59000003</v>
      </c>
      <c r="D7" s="115">
        <v>323400901.56</v>
      </c>
      <c r="E7" s="115">
        <v>376241968.63999999</v>
      </c>
      <c r="F7" s="116">
        <f>SUM(C7:E7)</f>
        <v>1409414483.79</v>
      </c>
    </row>
    <row r="8" spans="2:6">
      <c r="C8" s="117"/>
      <c r="D8" s="117"/>
      <c r="E8" s="117"/>
      <c r="F8" s="117"/>
    </row>
    <row r="9" spans="2:6">
      <c r="C9" s="117"/>
      <c r="D9" s="117"/>
      <c r="E9" s="117"/>
      <c r="F9" s="117"/>
    </row>
    <row r="10" spans="2:6">
      <c r="B10" s="164" t="s">
        <v>53</v>
      </c>
      <c r="C10" s="164"/>
      <c r="D10" s="164"/>
      <c r="E10" s="164"/>
      <c r="F10" s="164"/>
    </row>
    <row r="11" spans="2:6" ht="52.9" customHeight="1" thickBot="1">
      <c r="B11" s="73" t="s">
        <v>118</v>
      </c>
      <c r="C11" s="74" t="s">
        <v>5</v>
      </c>
      <c r="D11" s="74" t="s">
        <v>6</v>
      </c>
      <c r="E11" s="74" t="s">
        <v>7</v>
      </c>
      <c r="F11" s="74" t="s">
        <v>46</v>
      </c>
    </row>
    <row r="12" spans="2:6" ht="16.5" thickBot="1">
      <c r="B12" s="114" t="s">
        <v>52</v>
      </c>
      <c r="C12" s="115">
        <v>83690754.109999999</v>
      </c>
      <c r="D12" s="115">
        <v>7183783.79</v>
      </c>
      <c r="E12" s="115">
        <v>35554610.75</v>
      </c>
      <c r="F12" s="116">
        <f>SUM(C12:E12)</f>
        <v>126429148.65000001</v>
      </c>
    </row>
    <row r="13" spans="2:6">
      <c r="C13" s="117"/>
      <c r="D13" s="117"/>
      <c r="E13" s="117"/>
      <c r="F13" s="117"/>
    </row>
    <row r="14" spans="2:6">
      <c r="B14" s="70" t="s">
        <v>27</v>
      </c>
      <c r="C14" s="117"/>
      <c r="D14" s="117"/>
      <c r="E14" s="117"/>
      <c r="F14" s="117"/>
    </row>
    <row r="15" spans="2:6">
      <c r="B15" s="164" t="s">
        <v>54</v>
      </c>
      <c r="C15" s="164"/>
      <c r="D15" s="164"/>
      <c r="E15" s="164"/>
      <c r="F15" s="164"/>
    </row>
    <row r="16" spans="2:6" ht="48" customHeight="1" thickBot="1">
      <c r="B16" s="73" t="s">
        <v>118</v>
      </c>
      <c r="C16" s="74" t="s">
        <v>5</v>
      </c>
      <c r="D16" s="74" t="s">
        <v>6</v>
      </c>
      <c r="E16" s="74" t="s">
        <v>7</v>
      </c>
      <c r="F16" s="74" t="s">
        <v>46</v>
      </c>
    </row>
    <row r="17" spans="2:7" ht="16.5" thickBot="1">
      <c r="B17" s="114" t="s">
        <v>52</v>
      </c>
      <c r="C17" s="115">
        <f>SUM(C7,C12)</f>
        <v>793462367.70000005</v>
      </c>
      <c r="D17" s="115">
        <f t="shared" ref="D17:E17" si="0">SUM(D7,D12)</f>
        <v>330584685.35000002</v>
      </c>
      <c r="E17" s="115">
        <f t="shared" si="0"/>
        <v>411796579.38999999</v>
      </c>
      <c r="F17" s="116">
        <f>SUM(C17:E17)</f>
        <v>1535843632.4400001</v>
      </c>
      <c r="G17" s="77" t="s">
        <v>27</v>
      </c>
    </row>
    <row r="18" spans="2:7">
      <c r="B18" s="81"/>
      <c r="C18" s="118"/>
      <c r="D18" s="118"/>
      <c r="E18" s="118"/>
      <c r="F18" s="118"/>
    </row>
    <row r="19" spans="2:7">
      <c r="B19" s="119"/>
      <c r="C19" s="117"/>
      <c r="D19" s="117"/>
      <c r="E19" s="117"/>
      <c r="F19" s="117"/>
    </row>
    <row r="20" spans="2:7">
      <c r="B20" s="165"/>
      <c r="C20" s="165"/>
      <c r="D20" s="165"/>
      <c r="E20" s="165"/>
      <c r="F20" s="165"/>
    </row>
    <row r="21" spans="2:7">
      <c r="B21" s="164" t="s">
        <v>55</v>
      </c>
      <c r="C21" s="164"/>
      <c r="D21" s="164"/>
      <c r="E21" s="164"/>
      <c r="F21" s="164"/>
    </row>
    <row r="22" spans="2:7" ht="32.25" thickBot="1">
      <c r="B22" s="73" t="s">
        <v>118</v>
      </c>
      <c r="C22" s="74" t="s">
        <v>5</v>
      </c>
      <c r="D22" s="74" t="s">
        <v>6</v>
      </c>
      <c r="E22" s="74" t="s">
        <v>7</v>
      </c>
      <c r="F22" s="74" t="s">
        <v>46</v>
      </c>
    </row>
    <row r="23" spans="2:7" ht="16.5" thickBot="1">
      <c r="B23" s="114" t="s">
        <v>52</v>
      </c>
      <c r="C23" s="115">
        <v>528824700.69</v>
      </c>
      <c r="D23" s="115">
        <v>269134829.30000001</v>
      </c>
      <c r="E23" s="115">
        <v>242804307.66</v>
      </c>
      <c r="F23" s="116">
        <f>SUM(C23:E23)</f>
        <v>1040763837.65</v>
      </c>
    </row>
    <row r="24" spans="2:7">
      <c r="C24" s="117"/>
      <c r="D24" s="117"/>
      <c r="E24" s="117"/>
      <c r="F24" s="117"/>
    </row>
    <row r="25" spans="2:7">
      <c r="C25" s="117"/>
      <c r="D25" s="117"/>
      <c r="E25" s="117"/>
      <c r="F25" s="117"/>
    </row>
    <row r="26" spans="2:7">
      <c r="B26" s="83" t="s">
        <v>56</v>
      </c>
      <c r="C26" s="83"/>
      <c r="D26" s="83"/>
      <c r="E26" s="83"/>
      <c r="F26" s="83"/>
    </row>
    <row r="27" spans="2:7" ht="32.25" thickBot="1">
      <c r="B27" s="73" t="s">
        <v>118</v>
      </c>
      <c r="C27" s="74" t="s">
        <v>5</v>
      </c>
      <c r="D27" s="74" t="s">
        <v>6</v>
      </c>
      <c r="E27" s="74" t="s">
        <v>7</v>
      </c>
      <c r="F27" s="74" t="s">
        <v>46</v>
      </c>
    </row>
    <row r="28" spans="2:7" ht="16.5" thickBot="1">
      <c r="B28" s="114" t="s">
        <v>52</v>
      </c>
      <c r="C28" s="115">
        <v>67017881.880000003</v>
      </c>
      <c r="D28" s="115">
        <v>4998616.28</v>
      </c>
      <c r="E28" s="115">
        <v>29655748.379999999</v>
      </c>
      <c r="F28" s="116">
        <f>SUM(C28:E28)</f>
        <v>101672246.53999999</v>
      </c>
    </row>
    <row r="29" spans="2:7">
      <c r="C29" s="117"/>
      <c r="D29" s="117"/>
      <c r="E29" s="117"/>
      <c r="F29" s="117"/>
    </row>
    <row r="30" spans="2:7">
      <c r="C30" s="117"/>
      <c r="D30" s="117"/>
      <c r="E30" s="117"/>
      <c r="F30" s="117"/>
    </row>
    <row r="31" spans="2:7">
      <c r="B31" s="164" t="s">
        <v>57</v>
      </c>
      <c r="C31" s="164"/>
      <c r="D31" s="164"/>
      <c r="E31" s="164"/>
      <c r="F31" s="164"/>
    </row>
    <row r="32" spans="2:7" ht="32.25" thickBot="1">
      <c r="B32" s="73" t="s">
        <v>118</v>
      </c>
      <c r="C32" s="74" t="s">
        <v>5</v>
      </c>
      <c r="D32" s="74" t="s">
        <v>6</v>
      </c>
      <c r="E32" s="74" t="s">
        <v>7</v>
      </c>
      <c r="F32" s="74" t="s">
        <v>46</v>
      </c>
    </row>
    <row r="33" spans="2:7" ht="16.5" thickBot="1">
      <c r="B33" s="114" t="s">
        <v>52</v>
      </c>
      <c r="C33" s="115">
        <f>SUM(C23,C28)</f>
        <v>595842582.57000005</v>
      </c>
      <c r="D33" s="115">
        <f t="shared" ref="D33:E33" si="1">SUM(D23,D28)</f>
        <v>274133445.57999998</v>
      </c>
      <c r="E33" s="115">
        <f t="shared" si="1"/>
        <v>272460056.04000002</v>
      </c>
      <c r="F33" s="116">
        <f>SUM(C33:E33)</f>
        <v>1142436084.1900001</v>
      </c>
      <c r="G33" s="77" t="s">
        <v>27</v>
      </c>
    </row>
    <row r="34" spans="2:7">
      <c r="B34" s="81"/>
      <c r="C34" s="118"/>
      <c r="D34" s="118"/>
      <c r="E34" s="118"/>
      <c r="F34" s="118"/>
    </row>
    <row r="35" spans="2:7">
      <c r="B35" s="119"/>
      <c r="C35" s="117"/>
      <c r="D35" s="117"/>
      <c r="E35" s="117"/>
      <c r="F35" s="117"/>
    </row>
    <row r="36" spans="2:7">
      <c r="B36" s="165" t="s">
        <v>27</v>
      </c>
      <c r="C36" s="165"/>
      <c r="D36" s="165"/>
      <c r="E36" s="165"/>
      <c r="F36" s="165"/>
    </row>
    <row r="37" spans="2:7">
      <c r="B37" s="164" t="s">
        <v>58</v>
      </c>
      <c r="C37" s="164"/>
      <c r="D37" s="164"/>
      <c r="E37" s="164"/>
      <c r="F37" s="164"/>
    </row>
    <row r="38" spans="2:7" ht="32.25" thickBot="1">
      <c r="B38" s="73" t="s">
        <v>118</v>
      </c>
      <c r="C38" s="74" t="s">
        <v>5</v>
      </c>
      <c r="D38" s="74" t="s">
        <v>6</v>
      </c>
      <c r="E38" s="74" t="s">
        <v>7</v>
      </c>
      <c r="F38" s="74" t="s">
        <v>46</v>
      </c>
    </row>
    <row r="39" spans="2:7" ht="16.5" thickBot="1">
      <c r="B39" s="114" t="s">
        <v>52</v>
      </c>
      <c r="C39" s="115" t="s">
        <v>138</v>
      </c>
      <c r="D39" s="115">
        <v>54937320.670000002</v>
      </c>
      <c r="E39" s="115">
        <v>88054586.469999999</v>
      </c>
      <c r="F39" s="116">
        <f>SUM(C39:E39)</f>
        <v>142991907.13999999</v>
      </c>
    </row>
    <row r="40" spans="2:7">
      <c r="C40" s="117"/>
      <c r="D40" s="117"/>
      <c r="E40" s="117"/>
      <c r="F40" s="117"/>
    </row>
    <row r="41" spans="2:7">
      <c r="C41" s="117"/>
      <c r="D41" s="117"/>
      <c r="E41" s="117"/>
      <c r="F41" s="117"/>
    </row>
    <row r="42" spans="2:7">
      <c r="B42" s="87" t="s">
        <v>59</v>
      </c>
      <c r="C42" s="87"/>
      <c r="D42" s="87"/>
      <c r="E42" s="87"/>
      <c r="F42" s="87"/>
    </row>
    <row r="43" spans="2:7" ht="32.25" thickBot="1">
      <c r="B43" s="73" t="s">
        <v>118</v>
      </c>
      <c r="C43" s="74" t="s">
        <v>5</v>
      </c>
      <c r="D43" s="74" t="s">
        <v>6</v>
      </c>
      <c r="E43" s="74" t="s">
        <v>7</v>
      </c>
      <c r="F43" s="74" t="s">
        <v>46</v>
      </c>
    </row>
    <row r="44" spans="2:7" ht="16.5" thickBot="1">
      <c r="B44" s="114" t="s">
        <v>52</v>
      </c>
      <c r="C44" s="115">
        <v>13199948.1</v>
      </c>
      <c r="D44" s="115">
        <v>5399314.4900000002</v>
      </c>
      <c r="E44" s="115">
        <v>3660456.52</v>
      </c>
      <c r="F44" s="116">
        <f>SUM(C44:E44)</f>
        <v>22259719.109999999</v>
      </c>
    </row>
    <row r="45" spans="2:7">
      <c r="C45" s="117"/>
      <c r="D45" s="117"/>
      <c r="E45" s="117"/>
      <c r="F45" s="117"/>
    </row>
    <row r="46" spans="2:7">
      <c r="C46" s="117"/>
      <c r="D46" s="117"/>
      <c r="E46" s="117"/>
      <c r="F46" s="117"/>
    </row>
    <row r="47" spans="2:7">
      <c r="B47" s="164" t="s">
        <v>60</v>
      </c>
      <c r="C47" s="164"/>
      <c r="D47" s="164"/>
      <c r="E47" s="164"/>
      <c r="F47" s="164"/>
    </row>
    <row r="48" spans="2:7" ht="32.25" thickBot="1">
      <c r="B48" s="73" t="s">
        <v>118</v>
      </c>
      <c r="C48" s="74" t="s">
        <v>5</v>
      </c>
      <c r="D48" s="74" t="s">
        <v>6</v>
      </c>
      <c r="E48" s="74" t="s">
        <v>7</v>
      </c>
      <c r="F48" s="74" t="s">
        <v>46</v>
      </c>
    </row>
    <row r="49" spans="2:10" ht="16.5" thickBot="1">
      <c r="B49" s="114" t="s">
        <v>52</v>
      </c>
      <c r="C49" s="115">
        <f>SUM(C39,C44)</f>
        <v>13199948.1</v>
      </c>
      <c r="D49" s="115">
        <f t="shared" ref="D49:E49" si="2">SUM(D39,D44)</f>
        <v>60336635.160000004</v>
      </c>
      <c r="E49" s="115">
        <f t="shared" si="2"/>
        <v>91715042.989999995</v>
      </c>
      <c r="F49" s="116">
        <f>SUM(C49:E49)</f>
        <v>165251626.25</v>
      </c>
      <c r="G49" s="77" t="s">
        <v>27</v>
      </c>
    </row>
    <row r="50" spans="2:10">
      <c r="B50" s="81"/>
      <c r="C50" s="118"/>
      <c r="D50" s="118"/>
      <c r="E50" s="118"/>
      <c r="F50" s="118"/>
      <c r="G50" s="77"/>
    </row>
    <row r="51" spans="2:10">
      <c r="B51" s="119"/>
      <c r="C51" s="117"/>
      <c r="D51" s="117"/>
      <c r="E51" s="117"/>
      <c r="F51" s="117"/>
      <c r="G51" s="77"/>
    </row>
    <row r="52" spans="2:10">
      <c r="B52" s="165"/>
      <c r="C52" s="165"/>
      <c r="D52" s="165"/>
      <c r="E52" s="165"/>
      <c r="F52" s="165"/>
      <c r="G52" s="77"/>
    </row>
    <row r="53" spans="2:10">
      <c r="B53" s="164" t="s">
        <v>119</v>
      </c>
      <c r="C53" s="164"/>
      <c r="D53" s="164"/>
      <c r="E53" s="164"/>
      <c r="F53" s="164"/>
    </row>
    <row r="54" spans="2:10" ht="32.25" thickBot="1">
      <c r="B54" s="73" t="s">
        <v>118</v>
      </c>
      <c r="C54" s="74" t="s">
        <v>5</v>
      </c>
      <c r="D54" s="74" t="s">
        <v>6</v>
      </c>
      <c r="E54" s="74" t="s">
        <v>7</v>
      </c>
      <c r="F54" s="74" t="s">
        <v>46</v>
      </c>
    </row>
    <row r="55" spans="2:10" ht="16.5" thickBot="1">
      <c r="B55" s="114" t="s">
        <v>52</v>
      </c>
      <c r="C55" s="115">
        <v>711686255.90199995</v>
      </c>
      <c r="D55" s="115">
        <v>324072149.97000003</v>
      </c>
      <c r="E55" s="115">
        <v>330858894.13</v>
      </c>
      <c r="F55" s="116">
        <f>SUM(C55:E55)</f>
        <v>1366617300.0019999</v>
      </c>
    </row>
    <row r="56" spans="2:10">
      <c r="C56" s="117"/>
      <c r="D56" s="117"/>
      <c r="E56" s="117"/>
      <c r="F56" s="117"/>
    </row>
    <row r="57" spans="2:10">
      <c r="C57" s="117"/>
      <c r="D57" s="117"/>
      <c r="E57" s="117"/>
      <c r="F57" s="117"/>
    </row>
    <row r="58" spans="2:10">
      <c r="B58" s="87" t="s">
        <v>62</v>
      </c>
      <c r="C58" s="87"/>
      <c r="D58" s="87"/>
      <c r="E58" s="87"/>
      <c r="F58" s="87"/>
    </row>
    <row r="59" spans="2:10" ht="32.25" thickBot="1">
      <c r="B59" s="73" t="s">
        <v>118</v>
      </c>
      <c r="C59" s="120" t="s">
        <v>5</v>
      </c>
      <c r="D59" s="120" t="s">
        <v>6</v>
      </c>
      <c r="E59" s="120" t="s">
        <v>7</v>
      </c>
      <c r="F59" s="74" t="s">
        <v>46</v>
      </c>
    </row>
    <row r="60" spans="2:10" ht="16.5" thickBot="1">
      <c r="B60" s="121" t="s">
        <v>52</v>
      </c>
      <c r="C60" s="122">
        <v>80217829.980000004</v>
      </c>
      <c r="D60" s="122">
        <v>10397930.77</v>
      </c>
      <c r="E60" s="122">
        <v>33316204.899999999</v>
      </c>
      <c r="F60" s="123">
        <f>SUM(C60:E60)</f>
        <v>123931965.65000001</v>
      </c>
      <c r="G60" s="77" t="s">
        <v>27</v>
      </c>
      <c r="H60" s="77"/>
      <c r="I60" s="77"/>
      <c r="J60" s="77"/>
    </row>
    <row r="61" spans="2:10">
      <c r="C61" s="117"/>
      <c r="D61" s="117"/>
      <c r="E61" s="117"/>
      <c r="F61" s="117"/>
    </row>
    <row r="62" spans="2:10">
      <c r="C62" s="117"/>
      <c r="D62" s="117"/>
      <c r="E62" s="117"/>
      <c r="F62" s="117"/>
    </row>
    <row r="63" spans="2:10">
      <c r="B63" s="164" t="s">
        <v>120</v>
      </c>
      <c r="C63" s="164"/>
      <c r="D63" s="164"/>
      <c r="E63" s="164"/>
      <c r="F63" s="164"/>
    </row>
    <row r="64" spans="2:10" ht="32.25" thickBot="1">
      <c r="B64" s="73" t="s">
        <v>118</v>
      </c>
      <c r="C64" s="74" t="s">
        <v>5</v>
      </c>
      <c r="D64" s="74" t="s">
        <v>6</v>
      </c>
      <c r="E64" s="74" t="s">
        <v>7</v>
      </c>
      <c r="F64" s="74" t="s">
        <v>46</v>
      </c>
    </row>
    <row r="65" spans="2:7" ht="16.5" thickBot="1">
      <c r="B65" s="114" t="s">
        <v>52</v>
      </c>
      <c r="C65" s="115">
        <f>SUM(C55,C60)</f>
        <v>791904085.88199997</v>
      </c>
      <c r="D65" s="115">
        <f t="shared" ref="D65:E65" si="3">SUM(D55,D60)</f>
        <v>334470080.74000001</v>
      </c>
      <c r="E65" s="115">
        <f t="shared" si="3"/>
        <v>364175099.02999997</v>
      </c>
      <c r="F65" s="116">
        <f>SUM(C65:E65)</f>
        <v>1490549265.652</v>
      </c>
      <c r="G65" s="77" t="s">
        <v>27</v>
      </c>
    </row>
    <row r="66" spans="2:7" ht="17.25" customHeight="1">
      <c r="B66" s="180" t="s">
        <v>64</v>
      </c>
      <c r="C66" s="180"/>
      <c r="D66" s="124"/>
      <c r="E66" s="124"/>
      <c r="F66" s="124"/>
    </row>
    <row r="67" spans="2:7">
      <c r="B67" s="89" t="s">
        <v>65</v>
      </c>
      <c r="C67" s="117"/>
      <c r="D67" s="117"/>
      <c r="E67" s="117"/>
      <c r="F67" s="117"/>
    </row>
    <row r="68" spans="2:7">
      <c r="C68" s="77"/>
      <c r="D68" s="77"/>
      <c r="E68" s="77"/>
      <c r="F68" s="77"/>
    </row>
    <row r="69" spans="2:7">
      <c r="C69" s="77"/>
      <c r="D69" s="77"/>
      <c r="E69" s="77"/>
      <c r="F69" s="77"/>
    </row>
  </sheetData>
  <mergeCells count="16">
    <mergeCell ref="B15:F15"/>
    <mergeCell ref="B2:F2"/>
    <mergeCell ref="B3:F3"/>
    <mergeCell ref="B4:F4"/>
    <mergeCell ref="B5:F5"/>
    <mergeCell ref="B10:F10"/>
    <mergeCell ref="B52:F52"/>
    <mergeCell ref="B53:F53"/>
    <mergeCell ref="B63:F63"/>
    <mergeCell ref="B66:C66"/>
    <mergeCell ref="B20:F20"/>
    <mergeCell ref="B21:F21"/>
    <mergeCell ref="B31:F31"/>
    <mergeCell ref="B36:F36"/>
    <mergeCell ref="B37:F37"/>
    <mergeCell ref="B47:F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</vt:i4>
      </vt:variant>
    </vt:vector>
  </HeadingPairs>
  <TitlesOfParts>
    <vt:vector size="12" baseType="lpstr">
      <vt:lpstr>1.2 Spesa Reg-e-Prov-Auton-2017</vt:lpstr>
      <vt:lpstr>1.3 SpeseCittaMetr-ProvLCC-2017</vt:lpstr>
      <vt:lpstr>App-par.Tab-I.3.1A-ProvLCC-2017</vt:lpstr>
      <vt:lpstr>App-par.Tab-I.3.2A-ProvLCC-2017</vt:lpstr>
      <vt:lpstr>App-par.Tab-I.3.3A-ProvLCC-2017</vt:lpstr>
      <vt:lpstr>App-par.Tab-I.3.4A.ProvLCC-2017</vt:lpstr>
      <vt:lpstr>App-par.Tab-I.3.5A-ProvLCC-2017</vt:lpstr>
      <vt:lpstr>App-par.Tab-I.3.6A-ProvLCC-2017</vt:lpstr>
      <vt:lpstr>App-par.Tab-I.3.7A-ProvLCC-2017</vt:lpstr>
      <vt:lpstr>App-par.Tab-I.3.8A-ProvLCC-2017</vt:lpstr>
      <vt:lpstr>App-par.Tab-I.3.9A-ProvLCC-2017</vt:lpstr>
      <vt:lpstr>'1.2 Spesa Reg-e-Prov-Auton-2017'!Area_stampa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girolamo botoni</dc:creator>
  <cp:lastModifiedBy>Botoni Girolamo</cp:lastModifiedBy>
  <cp:lastPrinted>2020-11-10T10:44:03Z</cp:lastPrinted>
  <dcterms:created xsi:type="dcterms:W3CDTF">2020-11-10T10:08:48Z</dcterms:created>
  <dcterms:modified xsi:type="dcterms:W3CDTF">2020-11-12T12:46:33Z</dcterms:modified>
</cp:coreProperties>
</file>